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6\04_修正（振興協会依頼）\R6データ　行政G\②振興協会　修正依頼\"/>
    </mc:Choice>
  </mc:AlternateContent>
  <xr:revisionPtr revIDLastSave="0" documentId="13_ncr:1_{8D223A0A-FBC8-45D5-A34F-B1456D0C65B2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部門別職員数" sheetId="1" r:id="rId1"/>
    <sheet name="市町村別部門別職員数 (R6) " sheetId="2" r:id="rId2"/>
    <sheet name="職種別職員数 (R6) " sheetId="3" r:id="rId3"/>
    <sheet name="人口千人あたりの職員数" sheetId="4" r:id="rId4"/>
  </sheets>
  <definedNames>
    <definedName name="_xlnm.Print_Area" localSheetId="1">'市町村別部門別職員数 (R6) '!$A$1:$CA$46</definedName>
    <definedName name="_xlnm.Print_Area" localSheetId="2">'職種別職員数 (R6) '!$A$1:$T$44</definedName>
    <definedName name="_xlnm.Print_Area" localSheetId="3">人口千人あたりの職員数!$A$1:$BA$51</definedName>
    <definedName name="_xlnm.Print_Area" localSheetId="0">部門別職員数!$A$1:$AE$127</definedName>
    <definedName name="_xlnm.Print_Titles" localSheetId="0">部門別職員数!$1:$7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1" i="3" l="1"/>
  <c r="I41" i="3"/>
  <c r="H41" i="3"/>
  <c r="G41" i="3"/>
  <c r="F41" i="3"/>
  <c r="E41" i="3"/>
  <c r="D41" i="3"/>
  <c r="C41" i="3"/>
  <c r="AD8" i="1" l="1"/>
  <c r="AC8" i="1"/>
  <c r="AB8" i="1"/>
  <c r="AB9" i="1"/>
  <c r="AB124" i="1"/>
  <c r="D14" i="1"/>
  <c r="E14" i="1"/>
  <c r="F14" i="1"/>
  <c r="F23" i="1" s="1"/>
  <c r="G14" i="1"/>
  <c r="H14" i="1"/>
  <c r="I14" i="1"/>
  <c r="J14" i="1"/>
  <c r="K14" i="1"/>
  <c r="L14" i="1"/>
  <c r="M14" i="1"/>
  <c r="D21" i="1"/>
  <c r="E21" i="1"/>
  <c r="F21" i="1"/>
  <c r="G21" i="1"/>
  <c r="H21" i="1"/>
  <c r="I21" i="1"/>
  <c r="J21" i="1"/>
  <c r="K21" i="1"/>
  <c r="L21" i="1"/>
  <c r="M21" i="1"/>
  <c r="D33" i="1"/>
  <c r="E33" i="1"/>
  <c r="F33" i="1"/>
  <c r="G33" i="1"/>
  <c r="H33" i="1"/>
  <c r="I33" i="1"/>
  <c r="J33" i="1"/>
  <c r="K33" i="1"/>
  <c r="L33" i="1"/>
  <c r="M33" i="1"/>
  <c r="D41" i="1"/>
  <c r="E41" i="1"/>
  <c r="F41" i="1"/>
  <c r="G41" i="1"/>
  <c r="H41" i="1"/>
  <c r="I41" i="1"/>
  <c r="J41" i="1"/>
  <c r="K41" i="1"/>
  <c r="L41" i="1"/>
  <c r="M41" i="1"/>
  <c r="D44" i="1"/>
  <c r="E44" i="1"/>
  <c r="E50" i="1" s="1"/>
  <c r="E52" i="1" s="1"/>
  <c r="F44" i="1"/>
  <c r="F50" i="1" s="1"/>
  <c r="F52" i="1" s="1"/>
  <c r="G44" i="1"/>
  <c r="H44" i="1"/>
  <c r="I44" i="1"/>
  <c r="J44" i="1"/>
  <c r="K44" i="1"/>
  <c r="L44" i="1"/>
  <c r="M44" i="1"/>
  <c r="M50" i="1" s="1"/>
  <c r="M52" i="1" s="1"/>
  <c r="N44" i="1"/>
  <c r="O44" i="1"/>
  <c r="P44" i="1"/>
  <c r="Q44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D56" i="1"/>
  <c r="E56" i="1"/>
  <c r="F56" i="1"/>
  <c r="G56" i="1"/>
  <c r="H56" i="1"/>
  <c r="I56" i="1"/>
  <c r="J56" i="1"/>
  <c r="K56" i="1"/>
  <c r="L56" i="1"/>
  <c r="M56" i="1"/>
  <c r="D59" i="1"/>
  <c r="E59" i="1"/>
  <c r="F59" i="1"/>
  <c r="G59" i="1"/>
  <c r="H59" i="1"/>
  <c r="I59" i="1"/>
  <c r="J59" i="1"/>
  <c r="K59" i="1"/>
  <c r="L59" i="1"/>
  <c r="M59" i="1"/>
  <c r="D62" i="1"/>
  <c r="E62" i="1"/>
  <c r="F62" i="1"/>
  <c r="G62" i="1"/>
  <c r="H62" i="1"/>
  <c r="I62" i="1"/>
  <c r="J62" i="1"/>
  <c r="K62" i="1"/>
  <c r="L62" i="1"/>
  <c r="M62" i="1"/>
  <c r="D66" i="1"/>
  <c r="E66" i="1"/>
  <c r="F66" i="1"/>
  <c r="G66" i="1"/>
  <c r="H66" i="1"/>
  <c r="I66" i="1"/>
  <c r="J66" i="1"/>
  <c r="K66" i="1"/>
  <c r="L66" i="1"/>
  <c r="M66" i="1"/>
  <c r="D71" i="1"/>
  <c r="E71" i="1"/>
  <c r="F71" i="1"/>
  <c r="G71" i="1"/>
  <c r="G73" i="1" s="1"/>
  <c r="H71" i="1"/>
  <c r="H73" i="1" s="1"/>
  <c r="I71" i="1"/>
  <c r="I73" i="1" s="1"/>
  <c r="J71" i="1"/>
  <c r="J73" i="1" s="1"/>
  <c r="K71" i="1"/>
  <c r="K73" i="1" s="1"/>
  <c r="L71" i="1"/>
  <c r="L73" i="1" s="1"/>
  <c r="M71" i="1"/>
  <c r="M73" i="1" s="1"/>
  <c r="D73" i="1"/>
  <c r="E73" i="1"/>
  <c r="F73" i="1"/>
  <c r="D77" i="1"/>
  <c r="E77" i="1"/>
  <c r="F77" i="1"/>
  <c r="G77" i="1"/>
  <c r="H77" i="1"/>
  <c r="I77" i="1"/>
  <c r="J77" i="1"/>
  <c r="K77" i="1"/>
  <c r="L77" i="1"/>
  <c r="M77" i="1"/>
  <c r="D81" i="1"/>
  <c r="E81" i="1"/>
  <c r="F81" i="1"/>
  <c r="G81" i="1"/>
  <c r="H81" i="1"/>
  <c r="I81" i="1"/>
  <c r="J81" i="1"/>
  <c r="K81" i="1"/>
  <c r="L81" i="1"/>
  <c r="M81" i="1"/>
  <c r="E84" i="1"/>
  <c r="D88" i="1"/>
  <c r="E88" i="1"/>
  <c r="F88" i="1"/>
  <c r="G88" i="1"/>
  <c r="H88" i="1"/>
  <c r="I88" i="1"/>
  <c r="J88" i="1"/>
  <c r="K88" i="1"/>
  <c r="L88" i="1"/>
  <c r="M88" i="1"/>
  <c r="D93" i="1"/>
  <c r="E93" i="1"/>
  <c r="F93" i="1"/>
  <c r="G93" i="1"/>
  <c r="H93" i="1"/>
  <c r="I93" i="1"/>
  <c r="J93" i="1"/>
  <c r="K93" i="1"/>
  <c r="L93" i="1"/>
  <c r="M93" i="1"/>
  <c r="D97" i="1"/>
  <c r="E97" i="1"/>
  <c r="F97" i="1"/>
  <c r="G97" i="1"/>
  <c r="H97" i="1"/>
  <c r="I97" i="1"/>
  <c r="J97" i="1"/>
  <c r="K97" i="1"/>
  <c r="L97" i="1"/>
  <c r="M97" i="1"/>
  <c r="D102" i="1"/>
  <c r="E102" i="1"/>
  <c r="F102" i="1"/>
  <c r="G102" i="1"/>
  <c r="H102" i="1"/>
  <c r="H109" i="1" s="1"/>
  <c r="I102" i="1"/>
  <c r="J102" i="1"/>
  <c r="K102" i="1"/>
  <c r="L102" i="1"/>
  <c r="M102" i="1"/>
  <c r="D108" i="1"/>
  <c r="E108" i="1"/>
  <c r="F108" i="1"/>
  <c r="G108" i="1"/>
  <c r="H108" i="1"/>
  <c r="I108" i="1"/>
  <c r="J108" i="1"/>
  <c r="K108" i="1"/>
  <c r="L108" i="1"/>
  <c r="M108" i="1"/>
  <c r="D123" i="1"/>
  <c r="D124" i="1" s="1"/>
  <c r="E123" i="1"/>
  <c r="F123" i="1"/>
  <c r="G123" i="1"/>
  <c r="G124" i="1" s="1"/>
  <c r="H123" i="1"/>
  <c r="H124" i="1" s="1"/>
  <c r="I123" i="1"/>
  <c r="I124" i="1" s="1"/>
  <c r="J123" i="1"/>
  <c r="J124" i="1" s="1"/>
  <c r="K123" i="1"/>
  <c r="K124" i="1" s="1"/>
  <c r="L123" i="1"/>
  <c r="L124" i="1" s="1"/>
  <c r="M123" i="1"/>
  <c r="M124" i="1" s="1"/>
  <c r="E124" i="1"/>
  <c r="F124" i="1"/>
  <c r="G109" i="1" l="1"/>
  <c r="M98" i="1"/>
  <c r="E98" i="1"/>
  <c r="F109" i="1"/>
  <c r="J50" i="1"/>
  <c r="J52" i="1" s="1"/>
  <c r="G50" i="1"/>
  <c r="G52" i="1" s="1"/>
  <c r="G23" i="1"/>
  <c r="M109" i="1"/>
  <c r="M110" i="1" s="1"/>
  <c r="M113" i="1" s="1"/>
  <c r="H84" i="1"/>
  <c r="F84" i="1"/>
  <c r="G84" i="1"/>
  <c r="D23" i="1"/>
  <c r="M84" i="1"/>
  <c r="I67" i="1"/>
  <c r="L50" i="1"/>
  <c r="L52" i="1" s="1"/>
  <c r="D50" i="1"/>
  <c r="D52" i="1" s="1"/>
  <c r="E109" i="1"/>
  <c r="E23" i="1"/>
  <c r="L23" i="1"/>
  <c r="H67" i="1"/>
  <c r="K50" i="1"/>
  <c r="K52" i="1" s="1"/>
  <c r="I50" i="1"/>
  <c r="I52" i="1" s="1"/>
  <c r="J67" i="1"/>
  <c r="F98" i="1"/>
  <c r="F110" i="1" s="1"/>
  <c r="F113" i="1" s="1"/>
  <c r="H50" i="1"/>
  <c r="H52" i="1" s="1"/>
  <c r="E110" i="1"/>
  <c r="E113" i="1" s="1"/>
  <c r="L109" i="1"/>
  <c r="L84" i="1"/>
  <c r="M67" i="1"/>
  <c r="M85" i="1" s="1"/>
  <c r="K23" i="1"/>
  <c r="K84" i="1"/>
  <c r="L67" i="1"/>
  <c r="J23" i="1"/>
  <c r="G98" i="1"/>
  <c r="G110" i="1" s="1"/>
  <c r="G113" i="1" s="1"/>
  <c r="I98" i="1"/>
  <c r="I110" i="1" s="1"/>
  <c r="I113" i="1" s="1"/>
  <c r="J84" i="1"/>
  <c r="I23" i="1"/>
  <c r="D109" i="1"/>
  <c r="G67" i="1"/>
  <c r="G85" i="1" s="1"/>
  <c r="K109" i="1"/>
  <c r="L98" i="1"/>
  <c r="D98" i="1"/>
  <c r="F67" i="1"/>
  <c r="F85" i="1" s="1"/>
  <c r="J109" i="1"/>
  <c r="K98" i="1"/>
  <c r="D84" i="1"/>
  <c r="K67" i="1"/>
  <c r="E67" i="1"/>
  <c r="I109" i="1"/>
  <c r="J98" i="1"/>
  <c r="D67" i="1"/>
  <c r="H98" i="1"/>
  <c r="H110" i="1" s="1"/>
  <c r="H113" i="1" s="1"/>
  <c r="I84" i="1"/>
  <c r="H23" i="1"/>
  <c r="H85" i="1" s="1"/>
  <c r="K85" i="1"/>
  <c r="K110" i="1" l="1"/>
  <c r="K113" i="1" s="1"/>
  <c r="H114" i="1"/>
  <c r="H125" i="1" s="1"/>
  <c r="D85" i="1"/>
  <c r="D114" i="1" s="1"/>
  <c r="D125" i="1" s="1"/>
  <c r="D110" i="1"/>
  <c r="D113" i="1" s="1"/>
  <c r="M114" i="1"/>
  <c r="M125" i="1" s="1"/>
  <c r="L85" i="1"/>
  <c r="J110" i="1"/>
  <c r="J113" i="1" s="1"/>
  <c r="E85" i="1"/>
  <c r="E114" i="1" s="1"/>
  <c r="E125" i="1" s="1"/>
  <c r="F114" i="1"/>
  <c r="F125" i="1" s="1"/>
  <c r="I85" i="1"/>
  <c r="I114" i="1" s="1"/>
  <c r="I125" i="1" s="1"/>
  <c r="K114" i="1"/>
  <c r="K125" i="1" s="1"/>
  <c r="L110" i="1"/>
  <c r="L113" i="1" s="1"/>
  <c r="J85" i="1"/>
  <c r="G114" i="1"/>
  <c r="G125" i="1" s="1"/>
  <c r="J114" i="1" l="1"/>
  <c r="J125" i="1" s="1"/>
  <c r="L114" i="1"/>
  <c r="L125" i="1" s="1"/>
  <c r="AC5" i="1"/>
  <c r="AB3" i="1" l="1"/>
  <c r="AC3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B35" i="1"/>
  <c r="AB36" i="1"/>
  <c r="AB37" i="1"/>
  <c r="AB38" i="1"/>
  <c r="AB39" i="1"/>
  <c r="AB40" i="1"/>
  <c r="AB41" i="1"/>
  <c r="AB42" i="1"/>
  <c r="AB43" i="1"/>
  <c r="AB45" i="1"/>
  <c r="AB46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4" i="1"/>
  <c r="AB115" i="1"/>
  <c r="AB116" i="1"/>
  <c r="AB117" i="1"/>
  <c r="AB118" i="1"/>
  <c r="AB119" i="1"/>
  <c r="AB120" i="1"/>
  <c r="AB121" i="1"/>
  <c r="AB122" i="1"/>
  <c r="AB123" i="1"/>
  <c r="AB125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113" i="1" l="1"/>
  <c r="AD3" i="1" l="1"/>
  <c r="AB5" i="1"/>
  <c r="AB47" i="1"/>
  <c r="AB44" i="1"/>
</calcChain>
</file>

<file path=xl/sharedStrings.xml><?xml version="1.0" encoding="utf-8"?>
<sst xmlns="http://schemas.openxmlformats.org/spreadsheetml/2006/main" count="836" uniqueCount="318">
  <si>
    <t>行政部門</t>
    <rPh sb="0" eb="2">
      <t>ギョウセイ</t>
    </rPh>
    <rPh sb="2" eb="4">
      <t>ブモン</t>
    </rPh>
    <phoneticPr fontId="1"/>
  </si>
  <si>
    <t>現在</t>
    <rPh sb="0" eb="2">
      <t>ゲンザイ</t>
    </rPh>
    <phoneticPr fontId="1"/>
  </si>
  <si>
    <t>職員数</t>
    <rPh sb="0" eb="3">
      <t>ショクインスウ</t>
    </rPh>
    <phoneticPr fontId="1"/>
  </si>
  <si>
    <t>（人）</t>
    <rPh sb="1" eb="2">
      <t>ニン</t>
    </rPh>
    <phoneticPr fontId="1"/>
  </si>
  <si>
    <t>3.4.1</t>
    <phoneticPr fontId="1"/>
  </si>
  <si>
    <t>大</t>
    <rPh sb="0" eb="1">
      <t>ダイ</t>
    </rPh>
    <phoneticPr fontId="1"/>
  </si>
  <si>
    <t>部</t>
    <rPh sb="0" eb="1">
      <t>ブ</t>
    </rPh>
    <phoneticPr fontId="1"/>
  </si>
  <si>
    <t>門</t>
    <rPh sb="0" eb="1">
      <t>モン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</si>
  <si>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</si>
  <si>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</si>
  <si>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4.4.1</t>
    <phoneticPr fontId="1"/>
  </si>
  <si>
    <t>5.4.1</t>
    <phoneticPr fontId="1"/>
  </si>
  <si>
    <t>6.4.1</t>
    <phoneticPr fontId="1"/>
  </si>
  <si>
    <t>7.4.1</t>
    <phoneticPr fontId="1"/>
  </si>
  <si>
    <t>8.4.1</t>
    <phoneticPr fontId="1"/>
  </si>
  <si>
    <t>9.4.1</t>
    <phoneticPr fontId="1"/>
  </si>
  <si>
    <t>10.4.1</t>
    <phoneticPr fontId="1"/>
  </si>
  <si>
    <t>11.4.1</t>
    <phoneticPr fontId="1"/>
  </si>
  <si>
    <t>12.4.1</t>
    <phoneticPr fontId="1"/>
  </si>
  <si>
    <t>～</t>
    <phoneticPr fontId="1"/>
  </si>
  <si>
    <t>増減</t>
    <rPh sb="0" eb="1">
      <t>ゾウ</t>
    </rPh>
    <rPh sb="1" eb="2">
      <t>ゲン</t>
    </rPh>
    <phoneticPr fontId="1"/>
  </si>
  <si>
    <t>員数</t>
    <rPh sb="0" eb="2">
      <t>インズウ</t>
    </rPh>
    <phoneticPr fontId="1"/>
  </si>
  <si>
    <t>～</t>
    <phoneticPr fontId="1"/>
  </si>
  <si>
    <t>構成比</t>
    <rPh sb="0" eb="2">
      <t>コウセイ</t>
    </rPh>
    <rPh sb="2" eb="3">
      <t>ヒ</t>
    </rPh>
    <phoneticPr fontId="1"/>
  </si>
  <si>
    <t>（％）</t>
    <phoneticPr fontId="1"/>
  </si>
  <si>
    <t>議会</t>
    <rPh sb="0" eb="2">
      <t>ギカイ</t>
    </rPh>
    <phoneticPr fontId="1"/>
  </si>
  <si>
    <t>総務</t>
    <rPh sb="0" eb="2">
      <t>ソウム</t>
    </rPh>
    <phoneticPr fontId="1"/>
  </si>
  <si>
    <t>企画</t>
    <rPh sb="0" eb="2">
      <t>キカク</t>
    </rPh>
    <phoneticPr fontId="1"/>
  </si>
  <si>
    <t>一般</t>
    <rPh sb="0" eb="2">
      <t>イッパン</t>
    </rPh>
    <phoneticPr fontId="1"/>
  </si>
  <si>
    <t>総務一般</t>
    <rPh sb="0" eb="2">
      <t>ソウム</t>
    </rPh>
    <rPh sb="2" eb="4">
      <t>イッパン</t>
    </rPh>
    <phoneticPr fontId="1"/>
  </si>
  <si>
    <t>会計出納</t>
    <rPh sb="0" eb="2">
      <t>カイケイ</t>
    </rPh>
    <rPh sb="2" eb="4">
      <t>スイトウ</t>
    </rPh>
    <phoneticPr fontId="1"/>
  </si>
  <si>
    <t>管財</t>
    <rPh sb="0" eb="2">
      <t>カンザイ</t>
    </rPh>
    <phoneticPr fontId="1"/>
  </si>
  <si>
    <t>職員研修所</t>
    <rPh sb="0" eb="2">
      <t>ショクイン</t>
    </rPh>
    <rPh sb="2" eb="4">
      <t>ケンシュウ</t>
    </rPh>
    <rPh sb="4" eb="5">
      <t>ショ</t>
    </rPh>
    <phoneticPr fontId="1"/>
  </si>
  <si>
    <t>行政委員会</t>
    <rPh sb="0" eb="2">
      <t>ギョウセイ</t>
    </rPh>
    <rPh sb="2" eb="5">
      <t>イインカイ</t>
    </rPh>
    <phoneticPr fontId="1"/>
  </si>
  <si>
    <t>小計</t>
    <rPh sb="0" eb="2">
      <t>ショウケイ</t>
    </rPh>
    <phoneticPr fontId="1"/>
  </si>
  <si>
    <t>企画開発</t>
    <rPh sb="0" eb="2">
      <t>キカク</t>
    </rPh>
    <rPh sb="2" eb="4">
      <t>カイハツ</t>
    </rPh>
    <phoneticPr fontId="1"/>
  </si>
  <si>
    <t>住民</t>
    <rPh sb="0" eb="2">
      <t>ジュウミン</t>
    </rPh>
    <phoneticPr fontId="1"/>
  </si>
  <si>
    <t>関連</t>
    <rPh sb="0" eb="2">
      <t>カンレン</t>
    </rPh>
    <phoneticPr fontId="1"/>
  </si>
  <si>
    <t>住民関連一般</t>
    <rPh sb="0" eb="2">
      <t>ジュウミン</t>
    </rPh>
    <rPh sb="2" eb="4">
      <t>カンレン</t>
    </rPh>
    <rPh sb="4" eb="6">
      <t>イッパン</t>
    </rPh>
    <phoneticPr fontId="1"/>
  </si>
  <si>
    <t>防災</t>
    <rPh sb="0" eb="2">
      <t>ボウサイ</t>
    </rPh>
    <phoneticPr fontId="1"/>
  </si>
  <si>
    <t>広報公聴</t>
    <rPh sb="0" eb="2">
      <t>コウホウ</t>
    </rPh>
    <rPh sb="2" eb="4">
      <t>コウチョウ</t>
    </rPh>
    <phoneticPr fontId="1"/>
  </si>
  <si>
    <t>戸籍等窓口</t>
    <rPh sb="0" eb="2">
      <t>コセキ</t>
    </rPh>
    <rPh sb="2" eb="3">
      <t>トウ</t>
    </rPh>
    <rPh sb="3" eb="5">
      <t>マドグチ</t>
    </rPh>
    <phoneticPr fontId="1"/>
  </si>
  <si>
    <t>市民センター等施設</t>
    <rPh sb="0" eb="2">
      <t>シミン</t>
    </rPh>
    <rPh sb="6" eb="7">
      <t>トウ</t>
    </rPh>
    <rPh sb="7" eb="9">
      <t>シセツ</t>
    </rPh>
    <phoneticPr fontId="1"/>
  </si>
  <si>
    <t>その他</t>
    <rPh sb="2" eb="3">
      <t>タ</t>
    </rPh>
    <phoneticPr fontId="1"/>
  </si>
  <si>
    <t>総務企画部門計</t>
    <rPh sb="0" eb="2">
      <t>ソウム</t>
    </rPh>
    <rPh sb="2" eb="4">
      <t>キカク</t>
    </rPh>
    <rPh sb="4" eb="6">
      <t>ブモン</t>
    </rPh>
    <rPh sb="6" eb="7">
      <t>ケイ</t>
    </rPh>
    <phoneticPr fontId="1"/>
  </si>
  <si>
    <t>税務</t>
    <rPh sb="0" eb="2">
      <t>ゼイム</t>
    </rPh>
    <phoneticPr fontId="1"/>
  </si>
  <si>
    <t>民生</t>
    <rPh sb="0" eb="2">
      <t>ミンセイ</t>
    </rPh>
    <phoneticPr fontId="1"/>
  </si>
  <si>
    <t>民生一般</t>
    <rPh sb="0" eb="2">
      <t>ミンセイ</t>
    </rPh>
    <rPh sb="2" eb="4">
      <t>イッパン</t>
    </rPh>
    <phoneticPr fontId="1"/>
  </si>
  <si>
    <t>福祉事務所</t>
    <rPh sb="0" eb="2">
      <t>フクシ</t>
    </rPh>
    <rPh sb="2" eb="4">
      <t>ジム</t>
    </rPh>
    <rPh sb="4" eb="5">
      <t>ショ</t>
    </rPh>
    <phoneticPr fontId="1"/>
  </si>
  <si>
    <t>児童相談所等</t>
    <rPh sb="0" eb="2">
      <t>ジドウ</t>
    </rPh>
    <rPh sb="2" eb="4">
      <t>ソウダン</t>
    </rPh>
    <rPh sb="4" eb="5">
      <t>ショ</t>
    </rPh>
    <rPh sb="5" eb="6">
      <t>トウ</t>
    </rPh>
    <phoneticPr fontId="1"/>
  </si>
  <si>
    <t>保育所</t>
    <rPh sb="0" eb="2">
      <t>ホイク</t>
    </rPh>
    <rPh sb="2" eb="3">
      <t>ショ</t>
    </rPh>
    <phoneticPr fontId="1"/>
  </si>
  <si>
    <t>老人福祉施設</t>
    <rPh sb="0" eb="2">
      <t>ロウジン</t>
    </rPh>
    <rPh sb="2" eb="4">
      <t>フクシ</t>
    </rPh>
    <rPh sb="4" eb="6">
      <t>シセツ</t>
    </rPh>
    <phoneticPr fontId="1"/>
  </si>
  <si>
    <t>その他の社会福祉施設</t>
    <rPh sb="2" eb="3">
      <t>タ</t>
    </rPh>
    <rPh sb="4" eb="6">
      <t>シャカイ</t>
    </rPh>
    <rPh sb="6" eb="8">
      <t>フクシ</t>
    </rPh>
    <rPh sb="8" eb="10">
      <t>シセツ</t>
    </rPh>
    <phoneticPr fontId="1"/>
  </si>
  <si>
    <t>各種年金保険関係</t>
    <rPh sb="0" eb="2">
      <t>カクシュ</t>
    </rPh>
    <rPh sb="2" eb="4">
      <t>ネンキン</t>
    </rPh>
    <rPh sb="4" eb="6">
      <t>ホケン</t>
    </rPh>
    <rPh sb="6" eb="8">
      <t>カンケイ</t>
    </rPh>
    <phoneticPr fontId="1"/>
  </si>
  <si>
    <t>民生部門計</t>
    <rPh sb="0" eb="2">
      <t>ミンセイ</t>
    </rPh>
    <rPh sb="2" eb="4">
      <t>ブモン</t>
    </rPh>
    <rPh sb="4" eb="5">
      <t>ケイ</t>
    </rPh>
    <phoneticPr fontId="1"/>
  </si>
  <si>
    <t>衛生</t>
    <rPh sb="0" eb="2">
      <t>エイセイ</t>
    </rPh>
    <phoneticPr fontId="1"/>
  </si>
  <si>
    <t>衛生一般</t>
    <rPh sb="0" eb="2">
      <t>エイセイ</t>
    </rPh>
    <rPh sb="2" eb="4">
      <t>イッパン</t>
    </rPh>
    <phoneticPr fontId="1"/>
  </si>
  <si>
    <t>市町村保健センター等施設</t>
    <rPh sb="0" eb="3">
      <t>シチョウソン</t>
    </rPh>
    <rPh sb="3" eb="5">
      <t>ホケン</t>
    </rPh>
    <rPh sb="9" eb="10">
      <t>トウ</t>
    </rPh>
    <rPh sb="10" eb="12">
      <t>シセツ</t>
    </rPh>
    <phoneticPr fontId="1"/>
  </si>
  <si>
    <t>保健所</t>
    <rPh sb="0" eb="2">
      <t>ホケン</t>
    </rPh>
    <rPh sb="2" eb="3">
      <t>ショ</t>
    </rPh>
    <phoneticPr fontId="1"/>
  </si>
  <si>
    <t>と畜検査</t>
    <rPh sb="1" eb="2">
      <t>チク</t>
    </rPh>
    <rPh sb="2" eb="4">
      <t>ケンサ</t>
    </rPh>
    <phoneticPr fontId="1"/>
  </si>
  <si>
    <t>試験研究養成機関</t>
    <rPh sb="0" eb="2">
      <t>シケン</t>
    </rPh>
    <rPh sb="2" eb="4">
      <t>ケンキュウ</t>
    </rPh>
    <rPh sb="4" eb="6">
      <t>ヨウセイ</t>
    </rPh>
    <rPh sb="6" eb="8">
      <t>キカン</t>
    </rPh>
    <phoneticPr fontId="1"/>
  </si>
  <si>
    <t>医療施設</t>
    <rPh sb="0" eb="2">
      <t>イリョウ</t>
    </rPh>
    <rPh sb="2" eb="4">
      <t>シセツ</t>
    </rPh>
    <phoneticPr fontId="1"/>
  </si>
  <si>
    <t>火葬場墓地</t>
    <rPh sb="0" eb="2">
      <t>カソウ</t>
    </rPh>
    <rPh sb="2" eb="3">
      <t>ジョウ</t>
    </rPh>
    <rPh sb="3" eb="5">
      <t>ボチ</t>
    </rPh>
    <phoneticPr fontId="1"/>
  </si>
  <si>
    <t>公害</t>
    <rPh sb="0" eb="2">
      <t>コウガイ</t>
    </rPh>
    <phoneticPr fontId="1"/>
  </si>
  <si>
    <t>清掃</t>
    <rPh sb="0" eb="2">
      <t>セイソウ</t>
    </rPh>
    <phoneticPr fontId="1"/>
  </si>
  <si>
    <t>清掃一般</t>
    <rPh sb="0" eb="2">
      <t>セイソウ</t>
    </rPh>
    <rPh sb="2" eb="4">
      <t>イッパン</t>
    </rPh>
    <phoneticPr fontId="1"/>
  </si>
  <si>
    <t>ごみ収集・処理</t>
    <rPh sb="2" eb="4">
      <t>シュウシュウ</t>
    </rPh>
    <rPh sb="5" eb="7">
      <t>ショリ</t>
    </rPh>
    <phoneticPr fontId="1"/>
  </si>
  <si>
    <t>ごみ収集</t>
    <rPh sb="2" eb="4">
      <t>シュウシュウ</t>
    </rPh>
    <phoneticPr fontId="1"/>
  </si>
  <si>
    <t>ごみ処理</t>
    <rPh sb="2" eb="4">
      <t>ショリ</t>
    </rPh>
    <phoneticPr fontId="1"/>
  </si>
  <si>
    <t>し尿収集・処理</t>
    <rPh sb="1" eb="2">
      <t>ニョウ</t>
    </rPh>
    <rPh sb="2" eb="4">
      <t>シュウシュウ</t>
    </rPh>
    <rPh sb="5" eb="7">
      <t>ショリ</t>
    </rPh>
    <phoneticPr fontId="1"/>
  </si>
  <si>
    <t>し尿収集</t>
    <rPh sb="1" eb="2">
      <t>ニョウ</t>
    </rPh>
    <rPh sb="2" eb="4">
      <t>シュウシュウ</t>
    </rPh>
    <phoneticPr fontId="1"/>
  </si>
  <si>
    <t>し尿処理</t>
    <rPh sb="1" eb="2">
      <t>ニョウ</t>
    </rPh>
    <rPh sb="2" eb="4">
      <t>ショリ</t>
    </rPh>
    <phoneticPr fontId="1"/>
  </si>
  <si>
    <t>環境保全</t>
    <rPh sb="0" eb="2">
      <t>カンキョウ</t>
    </rPh>
    <rPh sb="2" eb="4">
      <t>ホゼン</t>
    </rPh>
    <phoneticPr fontId="1"/>
  </si>
  <si>
    <t>衛生部門計</t>
    <rPh sb="0" eb="2">
      <t>エイセイ</t>
    </rPh>
    <rPh sb="2" eb="4">
      <t>ブモン</t>
    </rPh>
    <rPh sb="4" eb="5">
      <t>ケイ</t>
    </rPh>
    <phoneticPr fontId="1"/>
  </si>
  <si>
    <t>労働</t>
    <rPh sb="0" eb="2">
      <t>ロウドウ</t>
    </rPh>
    <phoneticPr fontId="1"/>
  </si>
  <si>
    <t>労働一般</t>
    <rPh sb="0" eb="2">
      <t>ロウドウ</t>
    </rPh>
    <rPh sb="2" eb="4">
      <t>イッパン</t>
    </rPh>
    <phoneticPr fontId="1"/>
  </si>
  <si>
    <t>職業能力開発校</t>
    <rPh sb="0" eb="2">
      <t>ショクギョウ</t>
    </rPh>
    <rPh sb="2" eb="4">
      <t>ノウリョク</t>
    </rPh>
    <rPh sb="4" eb="6">
      <t>カイハツ</t>
    </rPh>
    <rPh sb="6" eb="7">
      <t>コウ</t>
    </rPh>
    <phoneticPr fontId="1"/>
  </si>
  <si>
    <t>勤労センター等施設</t>
    <rPh sb="0" eb="2">
      <t>キンロウ</t>
    </rPh>
    <rPh sb="6" eb="7">
      <t>トウ</t>
    </rPh>
    <rPh sb="7" eb="9">
      <t>シセツ</t>
    </rPh>
    <phoneticPr fontId="1"/>
  </si>
  <si>
    <t>労働部門計</t>
    <rPh sb="0" eb="2">
      <t>ロウドウ</t>
    </rPh>
    <rPh sb="2" eb="4">
      <t>ブモン</t>
    </rPh>
    <rPh sb="4" eb="5">
      <t>ケイ</t>
    </rPh>
    <phoneticPr fontId="1"/>
  </si>
  <si>
    <t>農林</t>
    <rPh sb="0" eb="2">
      <t>ノウリン</t>
    </rPh>
    <phoneticPr fontId="1"/>
  </si>
  <si>
    <t>水産</t>
    <rPh sb="0" eb="2">
      <t>スイサン</t>
    </rPh>
    <phoneticPr fontId="1"/>
  </si>
  <si>
    <t>農業</t>
    <rPh sb="0" eb="2">
      <t>ノウギョウ</t>
    </rPh>
    <phoneticPr fontId="1"/>
  </si>
  <si>
    <t>農業一般</t>
    <rPh sb="0" eb="2">
      <t>ノウギョウ</t>
    </rPh>
    <rPh sb="2" eb="4">
      <t>イッパン</t>
    </rPh>
    <phoneticPr fontId="1"/>
  </si>
  <si>
    <t>林業</t>
    <rPh sb="0" eb="2">
      <t>リンギョウ</t>
    </rPh>
    <phoneticPr fontId="1"/>
  </si>
  <si>
    <t>林業一般</t>
    <rPh sb="0" eb="2">
      <t>リンギョウ</t>
    </rPh>
    <rPh sb="2" eb="4">
      <t>イッパン</t>
    </rPh>
    <phoneticPr fontId="1"/>
  </si>
  <si>
    <t>業</t>
    <rPh sb="0" eb="1">
      <t>ギョウ</t>
    </rPh>
    <phoneticPr fontId="1"/>
  </si>
  <si>
    <t>水産業一般</t>
    <rPh sb="0" eb="3">
      <t>スイサンギョウ</t>
    </rPh>
    <rPh sb="3" eb="5">
      <t>イッパン</t>
    </rPh>
    <phoneticPr fontId="1"/>
  </si>
  <si>
    <t>漁港</t>
    <rPh sb="0" eb="2">
      <t>ギョコウ</t>
    </rPh>
    <phoneticPr fontId="1"/>
  </si>
  <si>
    <t>農林水産部門計</t>
    <rPh sb="0" eb="2">
      <t>ノウリン</t>
    </rPh>
    <rPh sb="2" eb="4">
      <t>スイサン</t>
    </rPh>
    <rPh sb="4" eb="6">
      <t>ブモン</t>
    </rPh>
    <rPh sb="6" eb="7">
      <t>ケイ</t>
    </rPh>
    <phoneticPr fontId="1"/>
  </si>
  <si>
    <t>商工</t>
    <rPh sb="0" eb="2">
      <t>ショウコウ</t>
    </rPh>
    <phoneticPr fontId="1"/>
  </si>
  <si>
    <t>商工一般</t>
    <rPh sb="0" eb="2">
      <t>ショウコウ</t>
    </rPh>
    <rPh sb="2" eb="4">
      <t>イッパン</t>
    </rPh>
    <phoneticPr fontId="1"/>
  </si>
  <si>
    <t>中小企業指導</t>
    <rPh sb="0" eb="2">
      <t>チュウショウ</t>
    </rPh>
    <rPh sb="2" eb="4">
      <t>キギョウ</t>
    </rPh>
    <rPh sb="4" eb="6">
      <t>シドウ</t>
    </rPh>
    <phoneticPr fontId="1"/>
  </si>
  <si>
    <t>観光</t>
    <rPh sb="0" eb="2">
      <t>カンコウ</t>
    </rPh>
    <phoneticPr fontId="1"/>
  </si>
  <si>
    <t>　</t>
    <phoneticPr fontId="1"/>
  </si>
  <si>
    <t>商工部門計</t>
    <rPh sb="0" eb="2">
      <t>ショウコウ</t>
    </rPh>
    <rPh sb="2" eb="4">
      <t>ブモン</t>
    </rPh>
    <rPh sb="4" eb="5">
      <t>ケイ</t>
    </rPh>
    <phoneticPr fontId="1"/>
  </si>
  <si>
    <t>土木</t>
    <rPh sb="0" eb="2">
      <t>ドボク</t>
    </rPh>
    <phoneticPr fontId="1"/>
  </si>
  <si>
    <t>土木一般</t>
    <rPh sb="0" eb="2">
      <t>ドボク</t>
    </rPh>
    <rPh sb="2" eb="4">
      <t>イッパン</t>
    </rPh>
    <phoneticPr fontId="1"/>
  </si>
  <si>
    <t>用地買収</t>
    <rPh sb="0" eb="2">
      <t>ヨウチ</t>
    </rPh>
    <rPh sb="2" eb="4">
      <t>バイシュウ</t>
    </rPh>
    <phoneticPr fontId="1"/>
  </si>
  <si>
    <t>港湾・空港・海岸</t>
    <rPh sb="0" eb="2">
      <t>コウワン</t>
    </rPh>
    <rPh sb="3" eb="5">
      <t>クウコウ</t>
    </rPh>
    <rPh sb="6" eb="8">
      <t>カイガン</t>
    </rPh>
    <phoneticPr fontId="1"/>
  </si>
  <si>
    <t>建築</t>
    <rPh sb="0" eb="2">
      <t>ケンチク</t>
    </rPh>
    <phoneticPr fontId="1"/>
  </si>
  <si>
    <t>都市</t>
    <rPh sb="0" eb="2">
      <t>トシ</t>
    </rPh>
    <phoneticPr fontId="1"/>
  </si>
  <si>
    <t>計画</t>
    <rPh sb="0" eb="2">
      <t>ケイカク</t>
    </rPh>
    <phoneticPr fontId="1"/>
  </si>
  <si>
    <t>都市計画一般</t>
    <rPh sb="0" eb="2">
      <t>トシ</t>
    </rPh>
    <rPh sb="2" eb="4">
      <t>ケイカク</t>
    </rPh>
    <rPh sb="4" eb="6">
      <t>イッパン</t>
    </rPh>
    <phoneticPr fontId="1"/>
  </si>
  <si>
    <t>都市公園</t>
    <rPh sb="0" eb="2">
      <t>トシ</t>
    </rPh>
    <rPh sb="2" eb="4">
      <t>コウエン</t>
    </rPh>
    <phoneticPr fontId="1"/>
  </si>
  <si>
    <t>ダム</t>
    <phoneticPr fontId="1"/>
  </si>
  <si>
    <t>下水</t>
    <rPh sb="0" eb="2">
      <t>ゲスイ</t>
    </rPh>
    <phoneticPr fontId="1"/>
  </si>
  <si>
    <t>土木部門計</t>
    <rPh sb="0" eb="2">
      <t>ドボク</t>
    </rPh>
    <rPh sb="2" eb="4">
      <t>ブモン</t>
    </rPh>
    <rPh sb="4" eb="5">
      <t>ケイ</t>
    </rPh>
    <phoneticPr fontId="1"/>
  </si>
  <si>
    <t>一般行政計</t>
    <rPh sb="0" eb="2">
      <t>イッパン</t>
    </rPh>
    <rPh sb="2" eb="4">
      <t>ギョウセイ</t>
    </rPh>
    <rPh sb="4" eb="5">
      <t>ケイ</t>
    </rPh>
    <phoneticPr fontId="1"/>
  </si>
  <si>
    <t>教育</t>
    <rPh sb="0" eb="2">
      <t>キョウイク</t>
    </rPh>
    <phoneticPr fontId="1"/>
  </si>
  <si>
    <t>教育一般</t>
    <rPh sb="0" eb="2">
      <t>キョウイク</t>
    </rPh>
    <rPh sb="2" eb="4">
      <t>イッパン</t>
    </rPh>
    <phoneticPr fontId="1"/>
  </si>
  <si>
    <t>教育研究所センター等</t>
    <rPh sb="0" eb="2">
      <t>キョウイク</t>
    </rPh>
    <rPh sb="2" eb="4">
      <t>ケンキュウ</t>
    </rPh>
    <rPh sb="4" eb="5">
      <t>ショ</t>
    </rPh>
    <rPh sb="9" eb="10">
      <t>トウ</t>
    </rPh>
    <phoneticPr fontId="1"/>
  </si>
  <si>
    <t>社会</t>
    <rPh sb="0" eb="2">
      <t>シャカイ</t>
    </rPh>
    <phoneticPr fontId="1"/>
  </si>
  <si>
    <t>社会教育一般</t>
    <rPh sb="0" eb="2">
      <t>シャカイ</t>
    </rPh>
    <rPh sb="2" eb="4">
      <t>キョウイク</t>
    </rPh>
    <rPh sb="4" eb="6">
      <t>イッパン</t>
    </rPh>
    <phoneticPr fontId="1"/>
  </si>
  <si>
    <t>文化財保護</t>
    <rPh sb="0" eb="3">
      <t>ブンカザイ</t>
    </rPh>
    <rPh sb="3" eb="5">
      <t>ホゴ</t>
    </rPh>
    <phoneticPr fontId="1"/>
  </si>
  <si>
    <t>公民館</t>
    <rPh sb="0" eb="3">
      <t>コウミンカン</t>
    </rPh>
    <phoneticPr fontId="1"/>
  </si>
  <si>
    <t>その他の社会教育施設</t>
    <rPh sb="2" eb="3">
      <t>タ</t>
    </rPh>
    <rPh sb="4" eb="6">
      <t>シャカイ</t>
    </rPh>
    <rPh sb="6" eb="8">
      <t>キョウイク</t>
    </rPh>
    <rPh sb="8" eb="10">
      <t>シセツ</t>
    </rPh>
    <phoneticPr fontId="1"/>
  </si>
  <si>
    <t>保健</t>
    <rPh sb="0" eb="2">
      <t>ホケン</t>
    </rPh>
    <phoneticPr fontId="1"/>
  </si>
  <si>
    <t>体育</t>
    <rPh sb="0" eb="2">
      <t>タイイク</t>
    </rPh>
    <phoneticPr fontId="1"/>
  </si>
  <si>
    <t>保健体育一般</t>
    <rPh sb="0" eb="2">
      <t>ホケン</t>
    </rPh>
    <rPh sb="2" eb="4">
      <t>タイイク</t>
    </rPh>
    <rPh sb="4" eb="6">
      <t>イッパン</t>
    </rPh>
    <phoneticPr fontId="1"/>
  </si>
  <si>
    <t>給食センター</t>
    <rPh sb="0" eb="2">
      <t>キュウショク</t>
    </rPh>
    <phoneticPr fontId="1"/>
  </si>
  <si>
    <t>保健体育施設</t>
    <rPh sb="0" eb="2">
      <t>ホケン</t>
    </rPh>
    <rPh sb="2" eb="4">
      <t>タイイク</t>
    </rPh>
    <rPh sb="4" eb="6">
      <t>シセツ</t>
    </rPh>
    <phoneticPr fontId="1"/>
  </si>
  <si>
    <t>学校以外の教育計</t>
    <rPh sb="0" eb="2">
      <t>ガッコウ</t>
    </rPh>
    <rPh sb="2" eb="4">
      <t>イガイ</t>
    </rPh>
    <rPh sb="5" eb="7">
      <t>キョウイク</t>
    </rPh>
    <rPh sb="7" eb="8">
      <t>ケイ</t>
    </rPh>
    <phoneticPr fontId="1"/>
  </si>
  <si>
    <t>義務</t>
    <rPh sb="0" eb="2">
      <t>ギム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</si>
  <si>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</si>
  <si>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</si>
  <si>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その</t>
    <phoneticPr fontId="1"/>
  </si>
  <si>
    <t>他の</t>
    <rPh sb="0" eb="1">
      <t>タ</t>
    </rPh>
    <phoneticPr fontId="1"/>
  </si>
  <si>
    <t>学校</t>
    <rPh sb="0" eb="2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</si>
  <si>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</si>
  <si>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大学・短期大学</t>
    <rPh sb="0" eb="2">
      <t>ダイガク</t>
    </rPh>
    <rPh sb="3" eb="5">
      <t>タンキ</t>
    </rPh>
    <rPh sb="5" eb="7">
      <t>ダイガク</t>
    </rPh>
    <phoneticPr fontId="1"/>
  </si>
  <si>
    <t>幼稚園</t>
    <rPh sb="0" eb="3">
      <t>ヨウチエン</t>
    </rPh>
    <phoneticPr fontId="1"/>
  </si>
  <si>
    <t>学校教育計</t>
    <rPh sb="0" eb="2">
      <t>ガッコウ</t>
    </rPh>
    <rPh sb="2" eb="4">
      <t>キョウイク</t>
    </rPh>
    <rPh sb="4" eb="5">
      <t>ケイ</t>
    </rPh>
    <phoneticPr fontId="1"/>
  </si>
  <si>
    <t>教育部門計</t>
    <rPh sb="0" eb="2">
      <t>キョウイク</t>
    </rPh>
    <rPh sb="2" eb="4">
      <t>ブモン</t>
    </rPh>
    <rPh sb="4" eb="5">
      <t>ケイ</t>
    </rPh>
    <phoneticPr fontId="1"/>
  </si>
  <si>
    <t>警察</t>
    <rPh sb="0" eb="2">
      <t>ケイサツ</t>
    </rPh>
    <phoneticPr fontId="1"/>
  </si>
  <si>
    <t>消防</t>
    <rPh sb="0" eb="2">
      <t>ショウボウ</t>
    </rPh>
    <phoneticPr fontId="1"/>
  </si>
  <si>
    <t>特別行政計</t>
    <rPh sb="0" eb="2">
      <t>トクベツ</t>
    </rPh>
    <rPh sb="2" eb="4">
      <t>ギョウセイ</t>
    </rPh>
    <rPh sb="4" eb="5">
      <t>ケイ</t>
    </rPh>
    <phoneticPr fontId="1"/>
  </si>
  <si>
    <t>普通会計計</t>
    <rPh sb="0" eb="2">
      <t>フツウ</t>
    </rPh>
    <rPh sb="2" eb="4">
      <t>カイケイ</t>
    </rPh>
    <rPh sb="4" eb="5">
      <t>ケイ</t>
    </rPh>
    <phoneticPr fontId="1"/>
  </si>
  <si>
    <t>病院</t>
    <rPh sb="0" eb="2">
      <t>ビョウイン</t>
    </rPh>
    <phoneticPr fontId="1"/>
  </si>
  <si>
    <t>水道</t>
    <rPh sb="0" eb="2">
      <t>スイドウ</t>
    </rPh>
    <phoneticPr fontId="1"/>
  </si>
  <si>
    <t>交通</t>
    <rPh sb="0" eb="2">
      <t>コウツウ</t>
    </rPh>
    <phoneticPr fontId="1"/>
  </si>
  <si>
    <t>下水道事業</t>
    <rPh sb="0" eb="3">
      <t>ゲスイドウ</t>
    </rPh>
    <rPh sb="3" eb="5">
      <t>ジギョウ</t>
    </rPh>
    <phoneticPr fontId="1"/>
  </si>
  <si>
    <t>その</t>
    <phoneticPr fontId="1"/>
  </si>
  <si>
    <t>他</t>
    <rPh sb="0" eb="1">
      <t>タ</t>
    </rPh>
    <phoneticPr fontId="1"/>
  </si>
  <si>
    <t>その</t>
    <phoneticPr fontId="1"/>
  </si>
  <si>
    <t>国保事業</t>
    <rPh sb="0" eb="2">
      <t>コクホ</t>
    </rPh>
    <rPh sb="2" eb="4">
      <t>ジギョウ</t>
    </rPh>
    <phoneticPr fontId="1"/>
  </si>
  <si>
    <t>収益事業</t>
    <rPh sb="0" eb="2">
      <t>シュウエキ</t>
    </rPh>
    <rPh sb="2" eb="4">
      <t>ジギョウ</t>
    </rPh>
    <phoneticPr fontId="1"/>
  </si>
  <si>
    <t>公営企業等会計計</t>
    <rPh sb="0" eb="2">
      <t>コウエイ</t>
    </rPh>
    <rPh sb="2" eb="4">
      <t>キギョウ</t>
    </rPh>
    <rPh sb="4" eb="5">
      <t>トウ</t>
    </rPh>
    <rPh sb="5" eb="7">
      <t>カイケイ</t>
    </rPh>
    <rPh sb="7" eb="8">
      <t>ケイ</t>
    </rPh>
    <phoneticPr fontId="1"/>
  </si>
  <si>
    <t>合　　計</t>
    <rPh sb="0" eb="1">
      <t>ゴウ</t>
    </rPh>
    <rPh sb="3" eb="4">
      <t>ケイ</t>
    </rPh>
    <phoneticPr fontId="1"/>
  </si>
  <si>
    <t>介護保険事業</t>
    <rPh sb="0" eb="2">
      <t>カイゴ</t>
    </rPh>
    <rPh sb="2" eb="4">
      <t>ホケン</t>
    </rPh>
    <rPh sb="4" eb="6">
      <t>ジギョウ</t>
    </rPh>
    <phoneticPr fontId="1"/>
  </si>
  <si>
    <t>15.4.1</t>
    <phoneticPr fontId="1"/>
  </si>
  <si>
    <t>16.4.1</t>
    <phoneticPr fontId="1"/>
  </si>
  <si>
    <t>17.4.1</t>
    <phoneticPr fontId="1"/>
  </si>
  <si>
    <t>下水道</t>
    <rPh sb="0" eb="2">
      <t>ゲスイ</t>
    </rPh>
    <rPh sb="2" eb="3">
      <t>ミチ</t>
    </rPh>
    <phoneticPr fontId="1"/>
  </si>
  <si>
    <t>旧地域改善対策</t>
    <rPh sb="0" eb="1">
      <t>キュウ</t>
    </rPh>
    <rPh sb="1" eb="3">
      <t>チイキ</t>
    </rPh>
    <rPh sb="3" eb="5">
      <t>カイゼン</t>
    </rPh>
    <rPh sb="5" eb="7">
      <t>タイサク</t>
    </rPh>
    <phoneticPr fontId="1"/>
  </si>
  <si>
    <t>注）各構成比は小数第３位で四捨五入しているため、各構成比の和と計の数値は一致しない場合がある。</t>
    <rPh sb="0" eb="1">
      <t>チュウ</t>
    </rPh>
    <rPh sb="2" eb="3">
      <t>カク</t>
    </rPh>
    <rPh sb="3" eb="6">
      <t>コウセイヒ</t>
    </rPh>
    <rPh sb="7" eb="9">
      <t>ショウスウ</t>
    </rPh>
    <rPh sb="9" eb="10">
      <t>ダイ</t>
    </rPh>
    <rPh sb="11" eb="12">
      <t>イ</t>
    </rPh>
    <rPh sb="13" eb="17">
      <t>シシャゴニュウ</t>
    </rPh>
    <rPh sb="24" eb="25">
      <t>カク</t>
    </rPh>
    <rPh sb="25" eb="27">
      <t>コウセイ</t>
    </rPh>
    <rPh sb="27" eb="28">
      <t>ヒ</t>
    </rPh>
    <rPh sb="29" eb="30">
      <t>ワ</t>
    </rPh>
    <rPh sb="31" eb="32">
      <t>ケイ</t>
    </rPh>
    <rPh sb="33" eb="35">
      <t>スウチ</t>
    </rPh>
    <rPh sb="36" eb="38">
      <t>イッチ</t>
    </rPh>
    <rPh sb="41" eb="43">
      <t>バアイ</t>
    </rPh>
    <phoneticPr fontId="1"/>
  </si>
  <si>
    <t>部門別職員数の推移〔府内市町村（大阪市・堺市除く）・一部事務組合等分〕</t>
    <rPh sb="0" eb="2">
      <t>ブモン</t>
    </rPh>
    <rPh sb="2" eb="3">
      <t>ベツ</t>
    </rPh>
    <rPh sb="3" eb="6">
      <t>ショクインスウ</t>
    </rPh>
    <rPh sb="7" eb="9">
      <t>スイイ</t>
    </rPh>
    <rPh sb="10" eb="12">
      <t>フナイ</t>
    </rPh>
    <rPh sb="12" eb="13">
      <t>シ</t>
    </rPh>
    <rPh sb="13" eb="15">
      <t>チョウソン</t>
    </rPh>
    <rPh sb="16" eb="18">
      <t>オオサカ</t>
    </rPh>
    <rPh sb="18" eb="19">
      <t>シ</t>
    </rPh>
    <rPh sb="20" eb="22">
      <t>サカイシ</t>
    </rPh>
    <rPh sb="22" eb="23">
      <t>ノゾ</t>
    </rPh>
    <rPh sb="26" eb="28">
      <t>イチブ</t>
    </rPh>
    <rPh sb="28" eb="30">
      <t>ジム</t>
    </rPh>
    <rPh sb="30" eb="32">
      <t>クミアイ</t>
    </rPh>
    <rPh sb="32" eb="33">
      <t>トウ</t>
    </rPh>
    <rPh sb="33" eb="34">
      <t>ブン</t>
    </rPh>
    <phoneticPr fontId="1"/>
  </si>
  <si>
    <t>21.4.1</t>
    <phoneticPr fontId="1"/>
  </si>
  <si>
    <t>特別支援学校（小・中）</t>
    <rPh sb="0" eb="2">
      <t>トクベツ</t>
    </rPh>
    <rPh sb="2" eb="4">
      <t>シエン</t>
    </rPh>
    <rPh sb="4" eb="6">
      <t>ガッコウ</t>
    </rPh>
    <rPh sb="7" eb="8">
      <t>ショウ</t>
    </rPh>
    <rPh sb="9" eb="10">
      <t>チュウ</t>
    </rPh>
    <phoneticPr fontId="1"/>
  </si>
  <si>
    <t>特別支援学校（高等）</t>
    <rPh sb="0" eb="2">
      <t>トクベツ</t>
    </rPh>
    <rPh sb="2" eb="4">
      <t>シエン</t>
    </rPh>
    <rPh sb="4" eb="6">
      <t>ガッコウ</t>
    </rPh>
    <rPh sb="7" eb="9">
      <t>コウトウ</t>
    </rPh>
    <phoneticPr fontId="1"/>
  </si>
  <si>
    <t>24.4.1</t>
  </si>
  <si>
    <t>25.4.1</t>
  </si>
  <si>
    <t>26.4.1</t>
  </si>
  <si>
    <t>30.4.1</t>
  </si>
  <si>
    <t>31.4.1</t>
  </si>
  <si>
    <t>2.4.1</t>
  </si>
  <si>
    <t>3.4.1</t>
  </si>
  <si>
    <t>市町村別部門別職員数</t>
    <rPh sb="0" eb="3">
      <t>シチョウソン</t>
    </rPh>
    <rPh sb="3" eb="4">
      <t>ベツ</t>
    </rPh>
    <rPh sb="4" eb="6">
      <t>ブモン</t>
    </rPh>
    <rPh sb="6" eb="7">
      <t>ベツ</t>
    </rPh>
    <rPh sb="7" eb="10">
      <t>ショクインスウ</t>
    </rPh>
    <phoneticPr fontId="1"/>
  </si>
  <si>
    <t>（単位：人）</t>
    <rPh sb="1" eb="3">
      <t>タンイ</t>
    </rPh>
    <rPh sb="4" eb="5">
      <t>ニン</t>
    </rPh>
    <phoneticPr fontId="1"/>
  </si>
  <si>
    <t>区分</t>
    <rPh sb="0" eb="2">
      <t>クブン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</si>
  <si>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</si>
  <si>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議　　会</t>
    <rPh sb="0" eb="1">
      <t>ギ</t>
    </rPh>
    <rPh sb="3" eb="4">
      <t>カイ</t>
    </rPh>
    <phoneticPr fontId="1"/>
  </si>
  <si>
    <t>総務企画</t>
    <rPh sb="0" eb="2">
      <t>ソウム</t>
    </rPh>
    <rPh sb="2" eb="4">
      <t>キカク</t>
    </rPh>
    <phoneticPr fontId="1"/>
  </si>
  <si>
    <t>税　　務</t>
    <rPh sb="0" eb="1">
      <t>ゼイ</t>
    </rPh>
    <rPh sb="3" eb="4">
      <t>ツトム</t>
    </rPh>
    <phoneticPr fontId="1"/>
  </si>
  <si>
    <t>労　　働</t>
    <rPh sb="0" eb="1">
      <t>ロウ</t>
    </rPh>
    <rPh sb="3" eb="4">
      <t>ドウ</t>
    </rPh>
    <phoneticPr fontId="1"/>
  </si>
  <si>
    <t>農林水産</t>
    <rPh sb="0" eb="2">
      <t>ノウリン</t>
    </rPh>
    <rPh sb="2" eb="4">
      <t>スイサン</t>
    </rPh>
    <phoneticPr fontId="1"/>
  </si>
  <si>
    <t>商　　工</t>
    <rPh sb="0" eb="1">
      <t>ショウ</t>
    </rPh>
    <rPh sb="3" eb="4">
      <t>タクミ</t>
    </rPh>
    <phoneticPr fontId="1"/>
  </si>
  <si>
    <t>土　　木</t>
    <rPh sb="0" eb="1">
      <t>ツチ</t>
    </rPh>
    <rPh sb="3" eb="4">
      <t>キ</t>
    </rPh>
    <phoneticPr fontId="1"/>
  </si>
  <si>
    <t>一般管理部門計</t>
    <rPh sb="0" eb="2">
      <t>イッパン</t>
    </rPh>
    <rPh sb="2" eb="4">
      <t>カンリ</t>
    </rPh>
    <rPh sb="4" eb="6">
      <t>ブモン</t>
    </rPh>
    <rPh sb="6" eb="7">
      <t>ケイ</t>
    </rPh>
    <phoneticPr fontId="1"/>
  </si>
  <si>
    <t>民　　生</t>
    <rPh sb="0" eb="1">
      <t>タミ</t>
    </rPh>
    <rPh sb="3" eb="4">
      <t>ショウ</t>
    </rPh>
    <phoneticPr fontId="1"/>
  </si>
  <si>
    <t>衛　　生</t>
    <rPh sb="0" eb="1">
      <t>マモル</t>
    </rPh>
    <rPh sb="3" eb="4">
      <t>ショウ</t>
    </rPh>
    <phoneticPr fontId="1"/>
  </si>
  <si>
    <t>福祉部門計</t>
    <rPh sb="0" eb="2">
      <t>フクシ</t>
    </rPh>
    <rPh sb="2" eb="4">
      <t>ブモン</t>
    </rPh>
    <rPh sb="4" eb="5">
      <t>ケイ</t>
    </rPh>
    <phoneticPr fontId="1"/>
  </si>
  <si>
    <t>教　　育</t>
    <rPh sb="0" eb="1">
      <t>キョウ</t>
    </rPh>
    <rPh sb="3" eb="4">
      <t>イク</t>
    </rPh>
    <phoneticPr fontId="1"/>
  </si>
  <si>
    <t>消　　防</t>
    <rPh sb="0" eb="1">
      <t>ケ</t>
    </rPh>
    <rPh sb="3" eb="4">
      <t>ボウ</t>
    </rPh>
    <phoneticPr fontId="1"/>
  </si>
  <si>
    <t>病　　院</t>
    <rPh sb="0" eb="1">
      <t>ヤマイ</t>
    </rPh>
    <rPh sb="3" eb="4">
      <t>イン</t>
    </rPh>
    <phoneticPr fontId="1"/>
  </si>
  <si>
    <t>水　　道</t>
    <rPh sb="0" eb="1">
      <t>ミズ</t>
    </rPh>
    <rPh sb="3" eb="4">
      <t>ミチ</t>
    </rPh>
    <phoneticPr fontId="1"/>
  </si>
  <si>
    <t>交　　通</t>
    <rPh sb="0" eb="1">
      <t>コウ</t>
    </rPh>
    <rPh sb="3" eb="4">
      <t>ツウ</t>
    </rPh>
    <phoneticPr fontId="1"/>
  </si>
  <si>
    <t>下水道</t>
    <rPh sb="0" eb="3">
      <t>ゲスイドウ</t>
    </rPh>
    <phoneticPr fontId="1"/>
  </si>
  <si>
    <t>公営企業等会計</t>
    <rPh sb="0" eb="2">
      <t>コウエイ</t>
    </rPh>
    <rPh sb="2" eb="4">
      <t>キギョウ</t>
    </rPh>
    <rPh sb="4" eb="5">
      <t>トウ</t>
    </rPh>
    <rPh sb="5" eb="7">
      <t>カイケイ</t>
    </rPh>
    <phoneticPr fontId="1"/>
  </si>
  <si>
    <t>市町村名</t>
    <rPh sb="0" eb="3">
      <t>シチョウソン</t>
    </rPh>
    <rPh sb="3" eb="4">
      <t>メイ</t>
    </rPh>
    <phoneticPr fontId="1"/>
  </si>
  <si>
    <t>6.1.1</t>
    <phoneticPr fontId="1"/>
  </si>
  <si>
    <t>5.1.1</t>
    <phoneticPr fontId="1"/>
  </si>
  <si>
    <t>増減</t>
    <rPh sb="0" eb="2">
      <t>ゾウゲン</t>
    </rPh>
    <phoneticPr fontId="1"/>
  </si>
  <si>
    <t>岸和田市</t>
    <rPh sb="0" eb="4">
      <t>キシワダシ</t>
    </rPh>
    <phoneticPr fontId="1"/>
  </si>
  <si>
    <t>豊中市</t>
    <rPh sb="0" eb="3">
      <t>トヨナカシ</t>
    </rPh>
    <phoneticPr fontId="1"/>
  </si>
  <si>
    <t>池田市</t>
    <rPh sb="0" eb="3">
      <t>イケダシ</t>
    </rPh>
    <phoneticPr fontId="1"/>
  </si>
  <si>
    <t>吹田市</t>
    <rPh sb="0" eb="3">
      <t>スイタシ</t>
    </rPh>
    <phoneticPr fontId="1"/>
  </si>
  <si>
    <t>泉大津市</t>
    <rPh sb="0" eb="4">
      <t>イズミオオツシ</t>
    </rPh>
    <phoneticPr fontId="1"/>
  </si>
  <si>
    <t>高槻市</t>
    <rPh sb="0" eb="3">
      <t>タカツキシ</t>
    </rPh>
    <phoneticPr fontId="1"/>
  </si>
  <si>
    <t>貝塚市</t>
    <rPh sb="0" eb="3">
      <t>カイヅカシ</t>
    </rPh>
    <phoneticPr fontId="1"/>
  </si>
  <si>
    <t>守口市</t>
    <rPh sb="0" eb="3">
      <t>モリグチシ</t>
    </rPh>
    <phoneticPr fontId="1"/>
  </si>
  <si>
    <t>枚方市</t>
    <rPh sb="0" eb="3">
      <t>ヒラカタシ</t>
    </rPh>
    <phoneticPr fontId="1"/>
  </si>
  <si>
    <t>茨木市</t>
    <rPh sb="0" eb="3">
      <t>イバラキシ</t>
    </rPh>
    <phoneticPr fontId="1"/>
  </si>
  <si>
    <t>八尾市</t>
    <rPh sb="0" eb="3">
      <t>ヤオシ</t>
    </rPh>
    <phoneticPr fontId="1"/>
  </si>
  <si>
    <t>泉佐野市</t>
    <rPh sb="0" eb="4">
      <t>イズミサノシ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</si>
  <si>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</si>
  <si>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</si>
  <si>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河内長野市</t>
    <rPh sb="0" eb="5">
      <t>カワチナガノシ</t>
    </rPh>
    <phoneticPr fontId="1"/>
  </si>
  <si>
    <t>松原市</t>
    <rPh sb="0" eb="3">
      <t>マツバラシ</t>
    </rPh>
    <phoneticPr fontId="1"/>
  </si>
  <si>
    <t>大東市</t>
    <rPh sb="0" eb="3">
      <t>ダイトウシ</t>
    </rPh>
    <phoneticPr fontId="1"/>
  </si>
  <si>
    <t>和泉市</t>
    <rPh sb="0" eb="3">
      <t>イズミシ</t>
    </rPh>
    <phoneticPr fontId="1"/>
  </si>
  <si>
    <t>箕面市</t>
    <rPh sb="0" eb="3">
      <t>ミノオシ</t>
    </rPh>
    <phoneticPr fontId="1"/>
  </si>
  <si>
    <t>柏原市</t>
    <rPh sb="0" eb="3">
      <t>カシワラシ</t>
    </rPh>
    <phoneticPr fontId="1"/>
  </si>
  <si>
    <t>羽曳野市</t>
    <rPh sb="0" eb="4">
      <t>ハビキノシ</t>
    </rPh>
    <phoneticPr fontId="1"/>
  </si>
  <si>
    <t>門真市</t>
    <rPh sb="0" eb="3">
      <t>カドマシ</t>
    </rPh>
    <phoneticPr fontId="1"/>
  </si>
  <si>
    <t>摂津市</t>
    <rPh sb="0" eb="3">
      <t>セッツシ</t>
    </rPh>
    <phoneticPr fontId="1"/>
  </si>
  <si>
    <t>高石市</t>
    <rPh sb="0" eb="3">
      <t>タカイシシ</t>
    </rPh>
    <phoneticPr fontId="1"/>
  </si>
  <si>
    <t>藤井寺市</t>
    <rPh sb="0" eb="4">
      <t>フジイデラシ</t>
    </rPh>
    <phoneticPr fontId="1"/>
  </si>
  <si>
    <t>東大阪市</t>
    <rPh sb="0" eb="4">
      <t>ヒガシオオサカシ</t>
    </rPh>
    <phoneticPr fontId="1"/>
  </si>
  <si>
    <t>泉南市</t>
    <rPh sb="0" eb="3">
      <t>センナンシ</t>
    </rPh>
    <phoneticPr fontId="1"/>
  </si>
  <si>
    <t>四條畷市</t>
    <rPh sb="0" eb="4">
      <t>シジョウナワテシ</t>
    </rPh>
    <phoneticPr fontId="1"/>
  </si>
  <si>
    <t>交野市</t>
    <rPh sb="0" eb="3">
      <t>カタノシ</t>
    </rPh>
    <phoneticPr fontId="1"/>
  </si>
  <si>
    <t>大阪狭山市</t>
    <rPh sb="0" eb="5">
      <t>オオサカサヤマシ</t>
    </rPh>
    <phoneticPr fontId="1"/>
  </si>
  <si>
    <t>阪南市</t>
    <rPh sb="0" eb="3">
      <t>ハンナンシ</t>
    </rPh>
    <phoneticPr fontId="1"/>
  </si>
  <si>
    <t>市計</t>
    <rPh sb="0" eb="1">
      <t>シ</t>
    </rPh>
    <rPh sb="1" eb="2">
      <t>ケイ</t>
    </rPh>
    <phoneticPr fontId="1"/>
  </si>
  <si>
    <t>島本町</t>
    <rPh sb="0" eb="3">
      <t>シマモトチョウ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</si>
  <si>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</si>
  <si>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</si>
  <si>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忠岡町</t>
    <rPh sb="0" eb="3">
      <t>タダオカチョウ</t>
    </rPh>
    <phoneticPr fontId="1"/>
  </si>
  <si>
    <t>熊取町</t>
    <rPh sb="0" eb="3">
      <t>クマトリチョウ</t>
    </rPh>
    <phoneticPr fontId="1"/>
  </si>
  <si>
    <t>田尻町</t>
    <rPh sb="0" eb="3">
      <t>タジリチョウ</t>
    </rPh>
    <phoneticPr fontId="1"/>
  </si>
  <si>
    <t>岬町</t>
    <rPh sb="0" eb="2">
      <t>ミサキチョウ</t>
    </rPh>
    <phoneticPr fontId="1"/>
  </si>
  <si>
    <t>太子町</t>
    <rPh sb="0" eb="3">
      <t>タイシチョウ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</si>
  <si>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</si>
  <si>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</si>
  <si>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町村計</t>
    <rPh sb="0" eb="2">
      <t>チョウソン</t>
    </rPh>
    <rPh sb="2" eb="3">
      <t>ケイ</t>
    </rPh>
    <phoneticPr fontId="1"/>
  </si>
  <si>
    <t>市町村計</t>
    <rPh sb="0" eb="3">
      <t>シチョウソン</t>
    </rPh>
    <rPh sb="3" eb="4">
      <t>ケイ</t>
    </rPh>
    <phoneticPr fontId="1"/>
  </si>
  <si>
    <t>職種別職員数</t>
    <rPh sb="0" eb="2">
      <t>ショクシュ</t>
    </rPh>
    <rPh sb="2" eb="3">
      <t>ベツ</t>
    </rPh>
    <rPh sb="3" eb="6">
      <t>ショクインスウ</t>
    </rPh>
    <phoneticPr fontId="1"/>
  </si>
  <si>
    <t>〔府内市町村（大阪市・堺市除く）・一部事務組合等分〕</t>
    <rPh sb="1" eb="3">
      <t>フナイ</t>
    </rPh>
    <rPh sb="3" eb="4">
      <t>シ</t>
    </rPh>
    <rPh sb="4" eb="6">
      <t>チョウソン</t>
    </rPh>
    <rPh sb="7" eb="9">
      <t>オオサカ</t>
    </rPh>
    <rPh sb="9" eb="10">
      <t>シ</t>
    </rPh>
    <rPh sb="11" eb="13">
      <t>サカイシ</t>
    </rPh>
    <rPh sb="13" eb="14">
      <t>ノゾ</t>
    </rPh>
    <rPh sb="17" eb="19">
      <t>イチブ</t>
    </rPh>
    <rPh sb="19" eb="21">
      <t>ジム</t>
    </rPh>
    <rPh sb="21" eb="23">
      <t>クミアイ</t>
    </rPh>
    <rPh sb="23" eb="24">
      <t>トウ</t>
    </rPh>
    <rPh sb="24" eb="25">
      <t>ブン</t>
    </rPh>
    <phoneticPr fontId="1"/>
  </si>
  <si>
    <t>区　分</t>
    <rPh sb="0" eb="1">
      <t>ク</t>
    </rPh>
    <rPh sb="2" eb="3">
      <t>ブン</t>
    </rPh>
    <phoneticPr fontId="1"/>
  </si>
  <si>
    <t>14.4.1</t>
  </si>
  <si>
    <t>19.4.1</t>
  </si>
  <si>
    <t>20.4.1</t>
  </si>
  <si>
    <t>23.4.1</t>
  </si>
  <si>
    <t>27.4.1</t>
    <phoneticPr fontId="1"/>
  </si>
  <si>
    <t>28.4.1</t>
    <phoneticPr fontId="1"/>
  </si>
  <si>
    <t>29.4.1</t>
    <phoneticPr fontId="1"/>
  </si>
  <si>
    <t>4.4.1</t>
  </si>
  <si>
    <t>増減（5.4.1～6.4.1)</t>
    <rPh sb="0" eb="2">
      <t>ゾウゲン</t>
    </rPh>
    <phoneticPr fontId="1"/>
  </si>
  <si>
    <t>職員数</t>
  </si>
  <si>
    <t>増減数</t>
    <rPh sb="0" eb="2">
      <t>ゾウゲン</t>
    </rPh>
    <rPh sb="2" eb="3">
      <t>スウ</t>
    </rPh>
    <phoneticPr fontId="1"/>
  </si>
  <si>
    <t>増減率</t>
    <rPh sb="0" eb="2">
      <t>ゾウゲン</t>
    </rPh>
    <rPh sb="2" eb="3">
      <t>リツ</t>
    </rPh>
    <phoneticPr fontId="1"/>
  </si>
  <si>
    <t>職　種</t>
    <rPh sb="0" eb="1">
      <t>ショク</t>
    </rPh>
    <rPh sb="2" eb="3">
      <t>タネ</t>
    </rPh>
    <phoneticPr fontId="1"/>
  </si>
  <si>
    <t>（人）</t>
  </si>
  <si>
    <t>合　　　　　　　　計</t>
    <rPh sb="0" eb="1">
      <t>ゴウ</t>
    </rPh>
    <rPh sb="9" eb="10">
      <t>ケイ</t>
    </rPh>
    <phoneticPr fontId="1"/>
  </si>
  <si>
    <t>注）</t>
    <rPh sb="0" eb="1">
      <t>チュウ</t>
    </rPh>
    <phoneticPr fontId="1"/>
  </si>
  <si>
    <t>※は指定都市を除く</t>
    <rPh sb="2" eb="6">
      <t>シテイトシ</t>
    </rPh>
    <rPh sb="7" eb="8">
      <t>ノゾ</t>
    </rPh>
    <phoneticPr fontId="1"/>
  </si>
  <si>
    <t>府内市町村平均</t>
    <rPh sb="0" eb="2">
      <t>フナイ</t>
    </rPh>
    <rPh sb="2" eb="5">
      <t>シチョウソン</t>
    </rPh>
    <rPh sb="5" eb="7">
      <t>ヘイキン</t>
    </rPh>
    <phoneticPr fontId="1"/>
  </si>
  <si>
    <t>全国町村平均</t>
    <rPh sb="0" eb="2">
      <t>ゼンコク</t>
    </rPh>
    <rPh sb="2" eb="4">
      <t>チョウソン</t>
    </rPh>
    <rPh sb="4" eb="6">
      <t>ヘイキン</t>
    </rPh>
    <phoneticPr fontId="1"/>
  </si>
  <si>
    <t>府内町村平均</t>
    <rPh sb="0" eb="2">
      <t>フナイ</t>
    </rPh>
    <rPh sb="2" eb="4">
      <t>チョウソン</t>
    </rPh>
    <rPh sb="4" eb="6">
      <t>ヘイキン</t>
    </rPh>
    <phoneticPr fontId="1"/>
  </si>
  <si>
    <t>府内市平均</t>
    <rPh sb="0" eb="2">
      <t>フナイ</t>
    </rPh>
    <rPh sb="2" eb="3">
      <t>シ</t>
    </rPh>
    <rPh sb="3" eb="5">
      <t>ヘイキン</t>
    </rPh>
    <phoneticPr fontId="1"/>
  </si>
  <si>
    <t>行政</t>
    <rPh sb="0" eb="2">
      <t>ギョウセイ</t>
    </rPh>
    <phoneticPr fontId="1"/>
  </si>
  <si>
    <t>特別</t>
    <rPh sb="0" eb="2">
      <t>トクベツ</t>
    </rPh>
    <phoneticPr fontId="1"/>
  </si>
  <si>
    <t>6年　全部門</t>
    <rPh sb="3" eb="5">
      <t>ゼンブ</t>
    </rPh>
    <rPh sb="5" eb="6">
      <t>モン</t>
    </rPh>
    <phoneticPr fontId="1"/>
  </si>
  <si>
    <t>5年　全部門</t>
    <rPh sb="3" eb="5">
      <t>ゼンブ</t>
    </rPh>
    <rPh sb="5" eb="6">
      <t>モン</t>
    </rPh>
    <phoneticPr fontId="1"/>
  </si>
  <si>
    <t>4年　全部門</t>
    <rPh sb="3" eb="5">
      <t>ゼンブ</t>
    </rPh>
    <rPh sb="5" eb="6">
      <t>モン</t>
    </rPh>
    <phoneticPr fontId="1"/>
  </si>
  <si>
    <t>3年　全部門</t>
    <rPh sb="3" eb="5">
      <t>ゼンブ</t>
    </rPh>
    <rPh sb="5" eb="6">
      <t>モン</t>
    </rPh>
    <phoneticPr fontId="1"/>
  </si>
  <si>
    <t>2年　全部門</t>
    <rPh sb="3" eb="5">
      <t>ゼンブ</t>
    </rPh>
    <rPh sb="5" eb="6">
      <t>モン</t>
    </rPh>
    <phoneticPr fontId="1"/>
  </si>
  <si>
    <t>31年　全部門</t>
    <rPh sb="4" eb="6">
      <t>ゼンブ</t>
    </rPh>
    <rPh sb="6" eb="7">
      <t>モン</t>
    </rPh>
    <phoneticPr fontId="1"/>
  </si>
  <si>
    <t>30年　全部門</t>
    <rPh sb="2" eb="3">
      <t>ネン</t>
    </rPh>
    <rPh sb="4" eb="6">
      <t>ゼンブ</t>
    </rPh>
    <rPh sb="6" eb="7">
      <t>モン</t>
    </rPh>
    <phoneticPr fontId="1"/>
  </si>
  <si>
    <t>29年　全部門</t>
    <rPh sb="2" eb="3">
      <t>ネン</t>
    </rPh>
    <rPh sb="4" eb="6">
      <t>ゼンブ</t>
    </rPh>
    <rPh sb="6" eb="7">
      <t>モン</t>
    </rPh>
    <phoneticPr fontId="1"/>
  </si>
  <si>
    <t>27年　全部門</t>
    <rPh sb="2" eb="3">
      <t>ネン</t>
    </rPh>
    <rPh sb="4" eb="6">
      <t>ゼンブ</t>
    </rPh>
    <rPh sb="6" eb="7">
      <t>モン</t>
    </rPh>
    <phoneticPr fontId="1"/>
  </si>
  <si>
    <t>26年　全部門</t>
    <rPh sb="2" eb="3">
      <t>ネン</t>
    </rPh>
    <rPh sb="4" eb="6">
      <t>ゼンブ</t>
    </rPh>
    <rPh sb="6" eb="7">
      <t>モン</t>
    </rPh>
    <phoneticPr fontId="1"/>
  </si>
  <si>
    <t>25年　全部門</t>
    <rPh sb="2" eb="3">
      <t>ネン</t>
    </rPh>
    <rPh sb="4" eb="6">
      <t>ゼンブ</t>
    </rPh>
    <rPh sb="6" eb="7">
      <t>モン</t>
    </rPh>
    <phoneticPr fontId="1"/>
  </si>
  <si>
    <t>22年　全部門</t>
    <rPh sb="2" eb="3">
      <t>ネン</t>
    </rPh>
    <rPh sb="4" eb="6">
      <t>ゼンブ</t>
    </rPh>
    <rPh sb="6" eb="7">
      <t>モン</t>
    </rPh>
    <phoneticPr fontId="1"/>
  </si>
  <si>
    <t>21年　全部門</t>
    <rPh sb="2" eb="3">
      <t>ネン</t>
    </rPh>
    <rPh sb="4" eb="6">
      <t>ゼンブ</t>
    </rPh>
    <rPh sb="6" eb="7">
      <t>モン</t>
    </rPh>
    <phoneticPr fontId="1"/>
  </si>
  <si>
    <t>18年　全部門</t>
    <rPh sb="2" eb="3">
      <t>ネン</t>
    </rPh>
    <rPh sb="4" eb="6">
      <t>ゼンブ</t>
    </rPh>
    <rPh sb="6" eb="7">
      <t>モン</t>
    </rPh>
    <phoneticPr fontId="1"/>
  </si>
  <si>
    <t>17年　全部門</t>
    <rPh sb="2" eb="3">
      <t>ネン</t>
    </rPh>
    <rPh sb="4" eb="6">
      <t>ゼンブ</t>
    </rPh>
    <rPh sb="6" eb="7">
      <t>モン</t>
    </rPh>
    <phoneticPr fontId="1"/>
  </si>
  <si>
    <t>16年　全部門</t>
    <rPh sb="2" eb="3">
      <t>ネン</t>
    </rPh>
    <rPh sb="4" eb="6">
      <t>ゼンブ</t>
    </rPh>
    <rPh sb="6" eb="7">
      <t>モン</t>
    </rPh>
    <phoneticPr fontId="1"/>
  </si>
  <si>
    <t>15年　全部門</t>
    <rPh sb="2" eb="3">
      <t>ネン</t>
    </rPh>
    <rPh sb="4" eb="6">
      <t>ゼンブ</t>
    </rPh>
    <rPh sb="6" eb="7">
      <t>モン</t>
    </rPh>
    <phoneticPr fontId="1"/>
  </si>
  <si>
    <t>（各年４月１日現在　　単位：人）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11" eb="13">
      <t>タンイ</t>
    </rPh>
    <rPh sb="14" eb="15">
      <t>ニン</t>
    </rPh>
    <phoneticPr fontId="1"/>
  </si>
  <si>
    <t>住民基本台帳人口千人当たりの職員数　（平成31年～令和６年）</t>
    <rPh sb="0" eb="2">
      <t>ジュウミン</t>
    </rPh>
    <rPh sb="2" eb="4">
      <t>キホン</t>
    </rPh>
    <rPh sb="4" eb="6">
      <t>ダイチョウ</t>
    </rPh>
    <rPh sb="6" eb="8">
      <t>ジンコウ</t>
    </rPh>
    <rPh sb="8" eb="10">
      <t>センニン</t>
    </rPh>
    <rPh sb="10" eb="11">
      <t>ア</t>
    </rPh>
    <rPh sb="14" eb="17">
      <t>ショクインスウ</t>
    </rPh>
    <rPh sb="19" eb="21">
      <t>ヘイセイ</t>
    </rPh>
    <rPh sb="23" eb="24">
      <t>ネン</t>
    </rPh>
    <rPh sb="25" eb="27">
      <t>レイワ</t>
    </rPh>
    <rPh sb="28" eb="29">
      <t>ネン</t>
    </rPh>
    <phoneticPr fontId="1"/>
  </si>
  <si>
    <r>
      <t>※</t>
    </r>
    <r>
      <rPr>
        <sz val="11"/>
        <rFont val="ＭＳ Ｐゴシック"/>
        <family val="3"/>
        <charset val="128"/>
      </rPr>
      <t>全国市平均</t>
    </r>
    <rPh sb="1" eb="3">
      <t>ゼンコク</t>
    </rPh>
    <rPh sb="3" eb="4">
      <t>シ</t>
    </rPh>
    <rPh sb="4" eb="6">
      <t>ヘイキン</t>
    </rPh>
    <phoneticPr fontId="1"/>
  </si>
  <si>
    <t>司書（補）・学芸員（補）</t>
    <rPh sb="0" eb="2">
      <t>シショ</t>
    </rPh>
    <rPh sb="3" eb="4">
      <t>ホ</t>
    </rPh>
    <rPh sb="6" eb="9">
      <t>ガクゲイイン</t>
    </rPh>
    <rPh sb="10" eb="11">
      <t>ホ</t>
    </rPh>
    <phoneticPr fontId="2"/>
  </si>
  <si>
    <t>医師・歯科医師</t>
    <rPh sb="0" eb="2">
      <t>イシ</t>
    </rPh>
    <rPh sb="3" eb="5">
      <t>シカ</t>
    </rPh>
    <rPh sb="5" eb="7">
      <t>イシ</t>
    </rPh>
    <phoneticPr fontId="2"/>
  </si>
  <si>
    <t>看護師</t>
    <rPh sb="0" eb="2">
      <t>カンゴ</t>
    </rPh>
    <rPh sb="2" eb="3">
      <t>シ</t>
    </rPh>
    <phoneticPr fontId="2"/>
  </si>
  <si>
    <t>保健師・助産師</t>
    <rPh sb="0" eb="1">
      <t>タモツ</t>
    </rPh>
    <rPh sb="1" eb="2">
      <t>ケン</t>
    </rPh>
    <rPh sb="2" eb="3">
      <t>シ</t>
    </rPh>
    <rPh sb="4" eb="6">
      <t>ジョサン</t>
    </rPh>
    <rPh sb="6" eb="7">
      <t>シ</t>
    </rPh>
    <phoneticPr fontId="2"/>
  </si>
  <si>
    <t>その他の医療技術者</t>
    <rPh sb="2" eb="3">
      <t>タ</t>
    </rPh>
    <rPh sb="4" eb="6">
      <t>イリョウ</t>
    </rPh>
    <rPh sb="6" eb="8">
      <t>ギジュツ</t>
    </rPh>
    <rPh sb="8" eb="9">
      <t>シャ</t>
    </rPh>
    <phoneticPr fontId="2"/>
  </si>
  <si>
    <t>獣医師</t>
    <rPh sb="0" eb="3">
      <t>ジュウイシ</t>
    </rPh>
    <phoneticPr fontId="2"/>
  </si>
  <si>
    <t>栄養士</t>
    <rPh sb="0" eb="3">
      <t>エイヨウシ</t>
    </rPh>
    <phoneticPr fontId="2"/>
  </si>
  <si>
    <t>農業等普及指導員</t>
    <rPh sb="0" eb="2">
      <t>ノウギョウ</t>
    </rPh>
    <rPh sb="2" eb="3">
      <t>トウ</t>
    </rPh>
    <rPh sb="3" eb="5">
      <t>フキュウ</t>
    </rPh>
    <rPh sb="5" eb="7">
      <t>シドウ</t>
    </rPh>
    <rPh sb="7" eb="8">
      <t>イン</t>
    </rPh>
    <phoneticPr fontId="2"/>
  </si>
  <si>
    <t>農林水産技師</t>
    <rPh sb="0" eb="2">
      <t>ノウリン</t>
    </rPh>
    <rPh sb="2" eb="4">
      <t>スイサン</t>
    </rPh>
    <rPh sb="4" eb="6">
      <t>ギシ</t>
    </rPh>
    <phoneticPr fontId="2"/>
  </si>
  <si>
    <t>動植物飼育員</t>
    <rPh sb="0" eb="3">
      <t>ドウショクブツ</t>
    </rPh>
    <rPh sb="3" eb="6">
      <t>シイクイン</t>
    </rPh>
    <phoneticPr fontId="2"/>
  </si>
  <si>
    <t>建築技師</t>
    <rPh sb="0" eb="2">
      <t>ケンチク</t>
    </rPh>
    <rPh sb="2" eb="4">
      <t>ギシ</t>
    </rPh>
    <phoneticPr fontId="2"/>
  </si>
  <si>
    <t>土木技師</t>
    <rPh sb="0" eb="2">
      <t>ドボク</t>
    </rPh>
    <rPh sb="2" eb="4">
      <t>ギシ</t>
    </rPh>
    <phoneticPr fontId="2"/>
  </si>
  <si>
    <t>保育所保育士</t>
    <rPh sb="0" eb="2">
      <t>ホイク</t>
    </rPh>
    <rPh sb="2" eb="3">
      <t>ショ</t>
    </rPh>
    <rPh sb="3" eb="5">
      <t>ホイク</t>
    </rPh>
    <rPh sb="5" eb="6">
      <t>シ</t>
    </rPh>
    <phoneticPr fontId="2"/>
  </si>
  <si>
    <t>施設保育士・寄宿舎指導員等</t>
    <rPh sb="0" eb="2">
      <t>シセツ</t>
    </rPh>
    <rPh sb="2" eb="4">
      <t>ホイク</t>
    </rPh>
    <rPh sb="4" eb="5">
      <t>シ</t>
    </rPh>
    <rPh sb="6" eb="9">
      <t>キシュクシャ</t>
    </rPh>
    <rPh sb="9" eb="12">
      <t>シドウイン</t>
    </rPh>
    <rPh sb="12" eb="13">
      <t>トウ</t>
    </rPh>
    <phoneticPr fontId="2"/>
  </si>
  <si>
    <t>食品、環境衛生監視員</t>
    <rPh sb="0" eb="2">
      <t>ショクヒン</t>
    </rPh>
    <rPh sb="3" eb="5">
      <t>カンキョウ</t>
    </rPh>
    <rPh sb="5" eb="7">
      <t>エイセイ</t>
    </rPh>
    <rPh sb="7" eb="9">
      <t>カンシ</t>
    </rPh>
    <rPh sb="9" eb="10">
      <t>イン</t>
    </rPh>
    <phoneticPr fontId="2"/>
  </si>
  <si>
    <t>その他の一般技術職</t>
    <rPh sb="2" eb="3">
      <t>タ</t>
    </rPh>
    <rPh sb="4" eb="6">
      <t>イッパン</t>
    </rPh>
    <rPh sb="6" eb="8">
      <t>ギジュツ</t>
    </rPh>
    <rPh sb="8" eb="9">
      <t>ショク</t>
    </rPh>
    <phoneticPr fontId="2"/>
  </si>
  <si>
    <t>生活、作業等指導員</t>
    <rPh sb="0" eb="2">
      <t>セイカツ</t>
    </rPh>
    <rPh sb="3" eb="5">
      <t>サギョウ</t>
    </rPh>
    <rPh sb="5" eb="6">
      <t>トウ</t>
    </rPh>
    <rPh sb="6" eb="9">
      <t>シドウイン</t>
    </rPh>
    <phoneticPr fontId="2"/>
  </si>
  <si>
    <t>生保担当ケースワーカー</t>
    <rPh sb="0" eb="2">
      <t>セイホ</t>
    </rPh>
    <rPh sb="2" eb="4">
      <t>タントウ</t>
    </rPh>
    <phoneticPr fontId="2"/>
  </si>
  <si>
    <t>五法担当ケースワーカー</t>
    <rPh sb="0" eb="1">
      <t>5</t>
    </rPh>
    <rPh sb="1" eb="2">
      <t>ホウ</t>
    </rPh>
    <rPh sb="2" eb="4">
      <t>タントウ</t>
    </rPh>
    <phoneticPr fontId="2"/>
  </si>
  <si>
    <t>査察指導員</t>
    <rPh sb="0" eb="2">
      <t>ササツ</t>
    </rPh>
    <rPh sb="2" eb="4">
      <t>シドウ</t>
    </rPh>
    <rPh sb="4" eb="5">
      <t>イン</t>
    </rPh>
    <phoneticPr fontId="2"/>
  </si>
  <si>
    <t>各種社会福祉司</t>
    <rPh sb="0" eb="2">
      <t>カクシュ</t>
    </rPh>
    <rPh sb="2" eb="4">
      <t>シャカイ</t>
    </rPh>
    <rPh sb="4" eb="6">
      <t>フクシ</t>
    </rPh>
    <rPh sb="6" eb="7">
      <t>シ</t>
    </rPh>
    <phoneticPr fontId="2"/>
  </si>
  <si>
    <t>その他の一般事務職</t>
    <rPh sb="2" eb="3">
      <t>タ</t>
    </rPh>
    <rPh sb="4" eb="6">
      <t>イッパン</t>
    </rPh>
    <rPh sb="6" eb="8">
      <t>ジム</t>
    </rPh>
    <rPh sb="8" eb="9">
      <t>ショク</t>
    </rPh>
    <phoneticPr fontId="2"/>
  </si>
  <si>
    <t>運転手・車掌等</t>
    <rPh sb="0" eb="3">
      <t>ウンテンシュ</t>
    </rPh>
    <rPh sb="4" eb="6">
      <t>シャショウ</t>
    </rPh>
    <rPh sb="6" eb="7">
      <t>トウ</t>
    </rPh>
    <phoneticPr fontId="2"/>
  </si>
  <si>
    <t>守衛・庁務員等</t>
    <rPh sb="0" eb="2">
      <t>シュエイ</t>
    </rPh>
    <rPh sb="3" eb="4">
      <t>チョウ</t>
    </rPh>
    <rPh sb="4" eb="5">
      <t>ム</t>
    </rPh>
    <rPh sb="5" eb="6">
      <t>イン</t>
    </rPh>
    <rPh sb="6" eb="7">
      <t>トウ</t>
    </rPh>
    <phoneticPr fontId="2"/>
  </si>
  <si>
    <t>電気、ボイラー等技術員</t>
    <rPh sb="0" eb="2">
      <t>デンキ</t>
    </rPh>
    <rPh sb="7" eb="8">
      <t>トウ</t>
    </rPh>
    <rPh sb="8" eb="10">
      <t>ギジュツ</t>
    </rPh>
    <rPh sb="10" eb="11">
      <t>イン</t>
    </rPh>
    <phoneticPr fontId="2"/>
  </si>
  <si>
    <t>調理員</t>
    <rPh sb="0" eb="3">
      <t>チョウリイン</t>
    </rPh>
    <phoneticPr fontId="2"/>
  </si>
  <si>
    <t>清掃職員</t>
    <rPh sb="0" eb="2">
      <t>セイソウ</t>
    </rPh>
    <rPh sb="2" eb="4">
      <t>ショクイン</t>
    </rPh>
    <phoneticPr fontId="2"/>
  </si>
  <si>
    <t>船員</t>
    <rPh sb="0" eb="2">
      <t>センイン</t>
    </rPh>
    <phoneticPr fontId="2"/>
  </si>
  <si>
    <t>道路補修員</t>
    <rPh sb="0" eb="2">
      <t>ドウロ</t>
    </rPh>
    <rPh sb="2" eb="4">
      <t>ホシュウ</t>
    </rPh>
    <rPh sb="4" eb="5">
      <t>イン</t>
    </rPh>
    <phoneticPr fontId="2"/>
  </si>
  <si>
    <t>その他の技能労務職</t>
    <rPh sb="2" eb="3">
      <t>タ</t>
    </rPh>
    <rPh sb="4" eb="6">
      <t>ギノウ</t>
    </rPh>
    <rPh sb="6" eb="8">
      <t>ロウム</t>
    </rPh>
    <rPh sb="8" eb="9">
      <t>ショク</t>
    </rPh>
    <phoneticPr fontId="2"/>
  </si>
  <si>
    <t>社会教育主事</t>
    <rPh sb="0" eb="2">
      <t>シャカイ</t>
    </rPh>
    <rPh sb="2" eb="4">
      <t>キョウイク</t>
    </rPh>
    <rPh sb="4" eb="6">
      <t>シュジ</t>
    </rPh>
    <phoneticPr fontId="2"/>
  </si>
  <si>
    <t>その他の教育公務員</t>
    <rPh sb="2" eb="3">
      <t>タ</t>
    </rPh>
    <rPh sb="4" eb="6">
      <t>キョウイク</t>
    </rPh>
    <rPh sb="6" eb="9">
      <t>コウムイン</t>
    </rPh>
    <phoneticPr fontId="2"/>
  </si>
  <si>
    <t>警察官</t>
    <rPh sb="0" eb="3">
      <t>ケイサツカン</t>
    </rPh>
    <phoneticPr fontId="2"/>
  </si>
  <si>
    <t>消防吏員</t>
    <rPh sb="0" eb="2">
      <t>ショウボウ</t>
    </rPh>
    <rPh sb="2" eb="4">
      <t>リイン</t>
    </rPh>
    <phoneticPr fontId="2"/>
  </si>
  <si>
    <t>臨時職員</t>
    <rPh sb="0" eb="2">
      <t>リンジ</t>
    </rPh>
    <rPh sb="2" eb="4">
      <t>ショクイン</t>
    </rPh>
    <phoneticPr fontId="2"/>
  </si>
  <si>
    <t>各構成比は小数点第２位で四捨五入しているため、各構成比の和と計の数値は一致しない場合がある。</t>
    <rPh sb="5" eb="8">
      <t>ショウスウテン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</si>
</sst>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#,##0;&quot;▲ &quot;#,##0"/>
    <numFmt numFmtId="178" formatCode="#,##0;&quot;△ &quot;#,##0"/>
    <numFmt numFmtId="179" formatCode="0;&quot;△ &quot;0"/>
    <numFmt numFmtId="180" formatCode="0.0;&quot;△ &quot;0.0"/>
    <numFmt numFmtId="181" formatCode="0.0_ "/>
    <numFmt numFmtId="182" formatCode="#,##0_ "/>
    <numFmt numFmtId="183" formatCode="#,##0.0"/>
    <numFmt numFmtId="184" formatCode="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6" fillId="0" borderId="0"/>
  </cellStyleXfs>
  <cellXfs count="263">
    <xf numFmtId="0" fontId="0" fillId="0" borderId="0" xfId="0"/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9" xfId="0" applyFill="1" applyBorder="1"/>
    <xf numFmtId="0" fontId="0" fillId="0" borderId="12" xfId="0" applyFill="1" applyBorder="1" applyAlignment="1">
      <alignment horizontal="center"/>
    </xf>
    <xf numFmtId="0" fontId="0" fillId="0" borderId="12" xfId="0" applyBorder="1"/>
    <xf numFmtId="0" fontId="0" fillId="0" borderId="12" xfId="0" applyFill="1" applyBorder="1"/>
    <xf numFmtId="0" fontId="0" fillId="0" borderId="6" xfId="0" applyFill="1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7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Fill="1" applyBorder="1"/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0" fontId="0" fillId="0" borderId="7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0" xfId="0" applyFill="1"/>
    <xf numFmtId="176" fontId="0" fillId="0" borderId="12" xfId="0" applyNumberFormat="1" applyFill="1" applyBorder="1"/>
    <xf numFmtId="177" fontId="0" fillId="0" borderId="0" xfId="0" applyNumberFormat="1"/>
    <xf numFmtId="0" fontId="0" fillId="0" borderId="1" xfId="0" applyFill="1" applyBorder="1" applyAlignment="1">
      <alignment horizontal="distributed" vertical="center"/>
    </xf>
    <xf numFmtId="178" fontId="0" fillId="0" borderId="0" xfId="0" applyNumberFormat="1"/>
    <xf numFmtId="178" fontId="0" fillId="0" borderId="0" xfId="0" applyNumberFormat="1" applyFill="1"/>
    <xf numFmtId="178" fontId="0" fillId="0" borderId="2" xfId="0" applyNumberFormat="1" applyBorder="1" applyAlignment="1">
      <alignment horizontal="distributed" vertical="center"/>
    </xf>
    <xf numFmtId="178" fontId="0" fillId="0" borderId="10" xfId="0" applyNumberFormat="1" applyBorder="1" applyAlignment="1">
      <alignment horizontal="distributed" vertical="center"/>
    </xf>
    <xf numFmtId="178" fontId="0" fillId="0" borderId="3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2" xfId="0" applyFill="1" applyBorder="1" applyAlignment="1">
      <alignment vertical="center" shrinkToFit="1"/>
    </xf>
    <xf numFmtId="0" fontId="0" fillId="0" borderId="2" xfId="0" applyFill="1" applyBorder="1" applyAlignment="1">
      <alignment horizontal="distributed" vertical="center"/>
    </xf>
    <xf numFmtId="0" fontId="0" fillId="0" borderId="3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distributed" vertical="center"/>
    </xf>
    <xf numFmtId="178" fontId="0" fillId="0" borderId="7" xfId="0" applyNumberFormat="1" applyFill="1" applyBorder="1" applyAlignment="1">
      <alignment horizontal="distributed" vertical="center"/>
    </xf>
    <xf numFmtId="178" fontId="0" fillId="0" borderId="2" xfId="0" applyNumberFormat="1" applyFill="1" applyBorder="1" applyAlignment="1">
      <alignment horizontal="distributed" vertical="center"/>
    </xf>
    <xf numFmtId="178" fontId="0" fillId="0" borderId="10" xfId="0" applyNumberFormat="1" applyFill="1" applyBorder="1" applyAlignment="1">
      <alignment horizontal="distributed" vertical="center"/>
    </xf>
    <xf numFmtId="0" fontId="0" fillId="0" borderId="7" xfId="0" applyBorder="1" applyAlignment="1">
      <alignment vertical="center"/>
    </xf>
    <xf numFmtId="38" fontId="0" fillId="0" borderId="4" xfId="1" applyFont="1" applyBorder="1" applyAlignment="1"/>
    <xf numFmtId="38" fontId="0" fillId="0" borderId="12" xfId="1" applyFont="1" applyBorder="1" applyAlignment="1"/>
    <xf numFmtId="38" fontId="0" fillId="0" borderId="5" xfId="1" applyFont="1" applyBorder="1" applyAlignment="1"/>
    <xf numFmtId="38" fontId="0" fillId="0" borderId="12" xfId="1" applyFont="1" applyFill="1" applyBorder="1" applyAlignment="1"/>
    <xf numFmtId="38" fontId="0" fillId="3" borderId="12" xfId="1" applyFont="1" applyFill="1" applyBorder="1" applyAlignment="1"/>
    <xf numFmtId="38" fontId="0" fillId="0" borderId="4" xfId="1" applyFont="1" applyFill="1" applyBorder="1" applyAlignment="1"/>
    <xf numFmtId="38" fontId="0" fillId="0" borderId="1" xfId="1" applyFont="1" applyBorder="1" applyAlignment="1"/>
    <xf numFmtId="38" fontId="0" fillId="0" borderId="0" xfId="1" applyFont="1" applyAlignment="1"/>
    <xf numFmtId="38" fontId="0" fillId="0" borderId="2" xfId="1" applyFont="1" applyBorder="1" applyAlignment="1"/>
    <xf numFmtId="38" fontId="0" fillId="0" borderId="10" xfId="1" applyFont="1" applyBorder="1" applyAlignment="1"/>
    <xf numFmtId="38" fontId="0" fillId="0" borderId="10" xfId="1" applyFont="1" applyFill="1" applyBorder="1" applyAlignment="1"/>
    <xf numFmtId="38" fontId="0" fillId="3" borderId="10" xfId="1" applyFont="1" applyFill="1" applyBorder="1" applyAlignment="1"/>
    <xf numFmtId="38" fontId="0" fillId="0" borderId="3" xfId="1" applyFont="1" applyBorder="1" applyAlignment="1"/>
    <xf numFmtId="38" fontId="0" fillId="2" borderId="5" xfId="1" applyFont="1" applyFill="1" applyBorder="1" applyAlignment="1"/>
    <xf numFmtId="38" fontId="0" fillId="2" borderId="12" xfId="1" applyFont="1" applyFill="1" applyBorder="1" applyAlignment="1"/>
    <xf numFmtId="38" fontId="0" fillId="3" borderId="4" xfId="1" applyFont="1" applyFill="1" applyBorder="1" applyAlignment="1"/>
    <xf numFmtId="38" fontId="0" fillId="2" borderId="4" xfId="1" applyFont="1" applyFill="1" applyBorder="1" applyAlignment="1"/>
    <xf numFmtId="38" fontId="0" fillId="0" borderId="2" xfId="1" applyFont="1" applyFill="1" applyBorder="1" applyAlignment="1"/>
    <xf numFmtId="38" fontId="0" fillId="3" borderId="2" xfId="1" applyFont="1" applyFill="1" applyBorder="1" applyAlignment="1"/>
    <xf numFmtId="38" fontId="0" fillId="2" borderId="0" xfId="1" applyFont="1" applyFill="1" applyAlignment="1"/>
    <xf numFmtId="38" fontId="0" fillId="2" borderId="2" xfId="1" applyFont="1" applyFill="1" applyBorder="1" applyAlignment="1"/>
    <xf numFmtId="38" fontId="2" fillId="0" borderId="2" xfId="1" applyFont="1" applyFill="1" applyBorder="1" applyAlignment="1"/>
    <xf numFmtId="38" fontId="2" fillId="3" borderId="2" xfId="1" applyFont="1" applyFill="1" applyBorder="1" applyAlignment="1"/>
    <xf numFmtId="38" fontId="0" fillId="0" borderId="13" xfId="1" applyFont="1" applyBorder="1" applyAlignment="1"/>
    <xf numFmtId="38" fontId="0" fillId="3" borderId="3" xfId="1" applyFont="1" applyFill="1" applyBorder="1" applyAlignment="1"/>
    <xf numFmtId="38" fontId="0" fillId="0" borderId="3" xfId="1" applyFont="1" applyFill="1" applyBorder="1" applyAlignment="1"/>
    <xf numFmtId="178" fontId="0" fillId="0" borderId="12" xfId="0" applyNumberFormat="1" applyFill="1" applyBorder="1"/>
    <xf numFmtId="38" fontId="0" fillId="0" borderId="1" xfId="1" applyFont="1" applyFill="1" applyBorder="1" applyAlignment="1"/>
    <xf numFmtId="38" fontId="3" fillId="0" borderId="2" xfId="1" applyFont="1" applyFill="1" applyBorder="1" applyAlignment="1"/>
    <xf numFmtId="38" fontId="3" fillId="0" borderId="2" xfId="1" applyFont="1" applyBorder="1" applyAlignment="1"/>
    <xf numFmtId="38" fontId="4" fillId="0" borderId="2" xfId="1" applyFont="1" applyFill="1" applyBorder="1" applyAlignment="1"/>
    <xf numFmtId="38" fontId="4" fillId="0" borderId="12" xfId="1" applyFont="1" applyBorder="1" applyAlignment="1"/>
    <xf numFmtId="178" fontId="0" fillId="0" borderId="16" xfId="2" applyNumberFormat="1" applyFont="1" applyFill="1" applyBorder="1" applyAlignment="1">
      <alignment horizontal="right" vertical="top"/>
    </xf>
    <xf numFmtId="178" fontId="0" fillId="0" borderId="19" xfId="2" applyNumberFormat="1" applyFont="1" applyFill="1" applyBorder="1" applyAlignment="1">
      <alignment horizontal="left"/>
    </xf>
    <xf numFmtId="178" fontId="0" fillId="0" borderId="21" xfId="2" applyNumberFormat="1" applyFont="1" applyFill="1" applyBorder="1" applyAlignment="1">
      <alignment horizontal="distributed" wrapText="1"/>
    </xf>
    <xf numFmtId="178" fontId="0" fillId="0" borderId="2" xfId="2" applyNumberFormat="1" applyFont="1" applyFill="1" applyBorder="1"/>
    <xf numFmtId="178" fontId="0" fillId="0" borderId="23" xfId="2" applyNumberFormat="1" applyFont="1" applyFill="1" applyBorder="1" applyAlignment="1">
      <alignment horizontal="distributed" wrapText="1"/>
    </xf>
    <xf numFmtId="178" fontId="0" fillId="0" borderId="25" xfId="2" applyNumberFormat="1" applyFont="1" applyFill="1" applyBorder="1" applyAlignment="1">
      <alignment horizontal="distributed" wrapText="1"/>
    </xf>
    <xf numFmtId="178" fontId="0" fillId="0" borderId="19" xfId="2" applyNumberFormat="1" applyFont="1" applyFill="1" applyBorder="1" applyAlignment="1">
      <alignment horizontal="distributed" wrapText="1"/>
    </xf>
    <xf numFmtId="178" fontId="0" fillId="0" borderId="12" xfId="2" applyNumberFormat="1" applyFont="1" applyFill="1" applyBorder="1" applyAlignment="1">
      <alignment horizontal="right" shrinkToFit="1"/>
    </xf>
    <xf numFmtId="178" fontId="0" fillId="0" borderId="20" xfId="2" applyNumberFormat="1" applyFont="1" applyFill="1" applyBorder="1" applyAlignment="1">
      <alignment horizontal="right" shrinkToFit="1"/>
    </xf>
    <xf numFmtId="178" fontId="0" fillId="0" borderId="19" xfId="2" applyNumberFormat="1" applyFont="1" applyFill="1" applyBorder="1" applyAlignment="1">
      <alignment horizontal="distributed"/>
    </xf>
    <xf numFmtId="178" fontId="0" fillId="0" borderId="12" xfId="2" applyNumberFormat="1" applyFont="1" applyFill="1" applyBorder="1"/>
    <xf numFmtId="178" fontId="0" fillId="0" borderId="27" xfId="2" applyNumberFormat="1" applyFont="1" applyFill="1" applyBorder="1" applyAlignment="1">
      <alignment horizontal="distributed"/>
    </xf>
    <xf numFmtId="178" fontId="0" fillId="0" borderId="28" xfId="2" applyNumberFormat="1" applyFont="1" applyFill="1" applyBorder="1" applyAlignment="1">
      <alignment shrinkToFit="1"/>
    </xf>
    <xf numFmtId="178" fontId="0" fillId="0" borderId="29" xfId="2" applyNumberFormat="1" applyFont="1" applyFill="1" applyBorder="1" applyAlignment="1">
      <alignment shrinkToFit="1"/>
    </xf>
    <xf numFmtId="178" fontId="5" fillId="0" borderId="0" xfId="2" applyNumberFormat="1" applyFont="1" applyFill="1" applyBorder="1" applyAlignment="1">
      <alignment horizontal="center" shrinkToFit="1"/>
    </xf>
    <xf numFmtId="178" fontId="0" fillId="0" borderId="0" xfId="2" applyNumberFormat="1" applyFont="1" applyFill="1" applyBorder="1"/>
    <xf numFmtId="178" fontId="3" fillId="0" borderId="0" xfId="2" applyNumberFormat="1" applyFont="1" applyFill="1" applyBorder="1"/>
    <xf numFmtId="178" fontId="0" fillId="0" borderId="0" xfId="0" applyNumberFormat="1" applyFont="1"/>
    <xf numFmtId="178" fontId="0" fillId="0" borderId="17" xfId="2" applyNumberFormat="1" applyFont="1" applyFill="1" applyBorder="1" applyAlignment="1">
      <alignment horizontal="right" vertical="top"/>
    </xf>
    <xf numFmtId="178" fontId="0" fillId="0" borderId="12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2" xfId="2" applyNumberFormat="1" applyFont="1" applyFill="1" applyBorder="1" applyAlignment="1">
      <alignment horizontal="left"/>
    </xf>
    <xf numFmtId="178" fontId="0" fillId="0" borderId="20" xfId="0" applyNumberFormat="1" applyFont="1" applyBorder="1" applyAlignment="1">
      <alignment horizontal="center" vertical="center"/>
    </xf>
    <xf numFmtId="178" fontId="0" fillId="0" borderId="7" xfId="0" applyNumberFormat="1" applyFont="1" applyBorder="1"/>
    <xf numFmtId="178" fontId="0" fillId="0" borderId="9" xfId="0" applyNumberFormat="1" applyFont="1" applyBorder="1"/>
    <xf numFmtId="178" fontId="0" fillId="0" borderId="1" xfId="0" applyNumberFormat="1" applyFont="1" applyBorder="1"/>
    <xf numFmtId="178" fontId="0" fillId="0" borderId="1" xfId="2" applyNumberFormat="1" applyFont="1" applyFill="1" applyBorder="1"/>
    <xf numFmtId="178" fontId="0" fillId="0" borderId="1" xfId="2" applyNumberFormat="1" applyFont="1" applyFill="1" applyBorder="1" applyAlignment="1">
      <alignment horizontal="distributed" wrapText="1"/>
    </xf>
    <xf numFmtId="178" fontId="0" fillId="0" borderId="22" xfId="2" applyNumberFormat="1" applyFont="1" applyFill="1" applyBorder="1"/>
    <xf numFmtId="178" fontId="0" fillId="0" borderId="10" xfId="0" applyNumberFormat="1" applyFont="1" applyBorder="1"/>
    <xf numFmtId="178" fontId="0" fillId="0" borderId="11" xfId="0" applyNumberFormat="1" applyFont="1" applyBorder="1"/>
    <xf numFmtId="178" fontId="0" fillId="0" borderId="2" xfId="0" applyNumberFormat="1" applyFont="1" applyBorder="1"/>
    <xf numFmtId="178" fontId="0" fillId="0" borderId="2" xfId="2" applyNumberFormat="1" applyFont="1" applyFill="1" applyBorder="1" applyAlignment="1">
      <alignment horizontal="distributed" wrapText="1"/>
    </xf>
    <xf numFmtId="178" fontId="0" fillId="0" borderId="24" xfId="2" applyNumberFormat="1" applyFont="1" applyFill="1" applyBorder="1"/>
    <xf numFmtId="178" fontId="0" fillId="0" borderId="13" xfId="0" applyNumberFormat="1" applyFont="1" applyBorder="1"/>
    <xf numFmtId="178" fontId="0" fillId="0" borderId="15" xfId="0" applyNumberFormat="1" applyFont="1" applyBorder="1"/>
    <xf numFmtId="178" fontId="0" fillId="0" borderId="3" xfId="0" applyNumberFormat="1" applyFont="1" applyBorder="1"/>
    <xf numFmtId="178" fontId="0" fillId="0" borderId="3" xfId="2" applyNumberFormat="1" applyFont="1" applyFill="1" applyBorder="1"/>
    <xf numFmtId="178" fontId="0" fillId="0" borderId="3" xfId="2" applyNumberFormat="1" applyFont="1" applyFill="1" applyBorder="1" applyAlignment="1">
      <alignment horizontal="distributed" wrapText="1"/>
    </xf>
    <xf numFmtId="178" fontId="0" fillId="0" borderId="26" xfId="2" applyNumberFormat="1" applyFont="1" applyFill="1" applyBorder="1"/>
    <xf numFmtId="178" fontId="0" fillId="0" borderId="12" xfId="2" applyNumberFormat="1" applyFont="1" applyFill="1" applyBorder="1" applyAlignment="1">
      <alignment horizontal="distributed" wrapText="1"/>
    </xf>
    <xf numFmtId="178" fontId="0" fillId="0" borderId="12" xfId="2" applyNumberFormat="1" applyFont="1" applyFill="1" applyBorder="1" applyAlignment="1">
      <alignment horizontal="distributed"/>
    </xf>
    <xf numFmtId="178" fontId="0" fillId="0" borderId="20" xfId="2" applyNumberFormat="1" applyFont="1" applyFill="1" applyBorder="1"/>
    <xf numFmtId="178" fontId="0" fillId="0" borderId="28" xfId="2" applyNumberFormat="1" applyFont="1" applyFill="1" applyBorder="1" applyAlignment="1">
      <alignment horizontal="distributed"/>
    </xf>
    <xf numFmtId="178" fontId="0" fillId="0" borderId="28" xfId="2" applyNumberFormat="1" applyFont="1" applyFill="1" applyBorder="1"/>
    <xf numFmtId="179" fontId="0" fillId="0" borderId="0" xfId="0" applyNumberFormat="1"/>
    <xf numFmtId="180" fontId="0" fillId="0" borderId="0" xfId="0" applyNumberFormat="1"/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30" xfId="0" applyBorder="1"/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36" xfId="0" applyBorder="1"/>
    <xf numFmtId="56" fontId="0" fillId="0" borderId="0" xfId="0" applyNumberFormat="1" applyAlignment="1">
      <alignment horizontal="distributed" vertical="center"/>
    </xf>
    <xf numFmtId="56" fontId="0" fillId="0" borderId="2" xfId="0" applyNumberFormat="1" applyBorder="1" applyAlignment="1">
      <alignment horizontal="distributed" vertical="center"/>
    </xf>
    <xf numFmtId="179" fontId="0" fillId="0" borderId="0" xfId="0" applyNumberFormat="1" applyAlignment="1">
      <alignment horizontal="distributed" vertical="center"/>
    </xf>
    <xf numFmtId="180" fontId="0" fillId="0" borderId="10" xfId="0" applyNumberFormat="1" applyBorder="1" applyAlignment="1">
      <alignment horizontal="distributed" vertical="center"/>
    </xf>
    <xf numFmtId="56" fontId="0" fillId="0" borderId="24" xfId="0" applyNumberFormat="1" applyBorder="1" applyAlignment="1">
      <alignment horizontal="distributed" vertical="center"/>
    </xf>
    <xf numFmtId="0" fontId="0" fillId="0" borderId="37" xfId="0" applyBorder="1"/>
    <xf numFmtId="0" fontId="0" fillId="0" borderId="14" xfId="0" applyBorder="1" applyAlignment="1">
      <alignment horizontal="distributed" vertical="center"/>
    </xf>
    <xf numFmtId="179" fontId="0" fillId="0" borderId="14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/>
    <xf numFmtId="0" fontId="0" fillId="0" borderId="39" xfId="0" applyBorder="1"/>
    <xf numFmtId="178" fontId="0" fillId="0" borderId="40" xfId="0" applyNumberFormat="1" applyBorder="1"/>
    <xf numFmtId="180" fontId="0" fillId="0" borderId="40" xfId="0" applyNumberFormat="1" applyBorder="1"/>
    <xf numFmtId="181" fontId="0" fillId="0" borderId="41" xfId="0" applyNumberFormat="1" applyBorder="1"/>
    <xf numFmtId="0" fontId="0" fillId="0" borderId="42" xfId="0" applyBorder="1"/>
    <xf numFmtId="0" fontId="0" fillId="0" borderId="43" xfId="0" applyBorder="1"/>
    <xf numFmtId="178" fontId="0" fillId="0" borderId="44" xfId="0" applyNumberFormat="1" applyBorder="1"/>
    <xf numFmtId="180" fontId="0" fillId="0" borderId="44" xfId="0" applyNumberFormat="1" applyBorder="1"/>
    <xf numFmtId="181" fontId="0" fillId="0" borderId="45" xfId="0" applyNumberFormat="1" applyBorder="1"/>
    <xf numFmtId="178" fontId="0" fillId="0" borderId="48" xfId="0" applyNumberFormat="1" applyBorder="1"/>
    <xf numFmtId="178" fontId="0" fillId="4" borderId="48" xfId="0" applyNumberFormat="1" applyFill="1" applyBorder="1"/>
    <xf numFmtId="178" fontId="0" fillId="0" borderId="48" xfId="2" applyNumberFormat="1" applyFont="1" applyFill="1" applyBorder="1"/>
    <xf numFmtId="180" fontId="0" fillId="0" borderId="48" xfId="0" applyNumberFormat="1" applyBorder="1"/>
    <xf numFmtId="181" fontId="0" fillId="0" borderId="49" xfId="0" applyNumberFormat="1" applyBorder="1"/>
    <xf numFmtId="0" fontId="6" fillId="0" borderId="0" xfId="0" applyFont="1"/>
    <xf numFmtId="182" fontId="0" fillId="0" borderId="0" xfId="0" applyNumberFormat="1"/>
    <xf numFmtId="183" fontId="3" fillId="0" borderId="0" xfId="2" applyNumberFormat="1" applyFont="1" applyFill="1" applyBorder="1" applyAlignment="1"/>
    <xf numFmtId="183" fontId="3" fillId="0" borderId="2" xfId="2" applyNumberFormat="1" applyFont="1" applyFill="1" applyBorder="1" applyAlignment="1"/>
    <xf numFmtId="183" fontId="3" fillId="0" borderId="56" xfId="2" applyNumberFormat="1" applyFont="1" applyFill="1" applyBorder="1" applyAlignment="1"/>
    <xf numFmtId="183" fontId="3" fillId="0" borderId="36" xfId="2" applyNumberFormat="1" applyFont="1" applyFill="1" applyBorder="1" applyAlignment="1"/>
    <xf numFmtId="183" fontId="3" fillId="0" borderId="24" xfId="2" applyNumberFormat="1" applyFont="1" applyFill="1" applyBorder="1" applyAlignment="1"/>
    <xf numFmtId="183" fontId="3" fillId="0" borderId="30" xfId="2" applyNumberFormat="1" applyFont="1" applyFill="1" applyBorder="1" applyAlignment="1"/>
    <xf numFmtId="183" fontId="3" fillId="0" borderId="32" xfId="2" applyNumberFormat="1" applyFont="1" applyFill="1" applyBorder="1" applyAlignment="1"/>
    <xf numFmtId="183" fontId="3" fillId="0" borderId="57" xfId="2" applyNumberFormat="1" applyFont="1" applyFill="1" applyBorder="1" applyAlignment="1"/>
    <xf numFmtId="183" fontId="3" fillId="0" borderId="69" xfId="2" applyNumberFormat="1" applyFont="1" applyFill="1" applyBorder="1" applyAlignment="1"/>
    <xf numFmtId="183" fontId="3" fillId="0" borderId="51" xfId="2" applyNumberFormat="1" applyFont="1" applyFill="1" applyBorder="1" applyAlignment="1"/>
    <xf numFmtId="183" fontId="3" fillId="0" borderId="50" xfId="2" applyNumberFormat="1" applyFont="1" applyFill="1" applyBorder="1" applyAlignment="1"/>
    <xf numFmtId="183" fontId="3" fillId="0" borderId="53" xfId="2" applyNumberFormat="1" applyFont="1" applyFill="1" applyBorder="1" applyAlignment="1"/>
    <xf numFmtId="183" fontId="3" fillId="0" borderId="54" xfId="2" applyNumberFormat="1" applyFont="1" applyFill="1" applyBorder="1" applyAlignment="1"/>
    <xf numFmtId="183" fontId="3" fillId="0" borderId="35" xfId="2" applyNumberFormat="1" applyFont="1" applyFill="1" applyBorder="1" applyAlignment="1"/>
    <xf numFmtId="0" fontId="3" fillId="0" borderId="62" xfId="2" applyNumberFormat="1" applyFont="1" applyFill="1" applyBorder="1" applyAlignment="1"/>
    <xf numFmtId="0" fontId="3" fillId="0" borderId="61" xfId="2" applyNumberFormat="1" applyFont="1" applyFill="1" applyBorder="1" applyAlignment="1"/>
    <xf numFmtId="0" fontId="3" fillId="0" borderId="60" xfId="2" applyNumberFormat="1" applyFont="1" applyFill="1" applyBorder="1" applyAlignment="1"/>
    <xf numFmtId="183" fontId="3" fillId="0" borderId="62" xfId="2" applyNumberFormat="1" applyFont="1" applyFill="1" applyBorder="1" applyAlignment="1"/>
    <xf numFmtId="183" fontId="3" fillId="0" borderId="61" xfId="2" applyNumberFormat="1" applyFont="1" applyFill="1" applyBorder="1" applyAlignment="1"/>
    <xf numFmtId="183" fontId="3" fillId="0" borderId="60" xfId="2" applyNumberFormat="1" applyFont="1" applyFill="1" applyBorder="1" applyAlignment="1"/>
    <xf numFmtId="183" fontId="3" fillId="0" borderId="68" xfId="2" applyNumberFormat="1" applyFont="1" applyFill="1" applyBorder="1" applyAlignment="1"/>
    <xf numFmtId="183" fontId="3" fillId="0" borderId="63" xfId="2" applyNumberFormat="1" applyFont="1" applyFill="1" applyBorder="1" applyAlignment="1"/>
    <xf numFmtId="0" fontId="3" fillId="0" borderId="31" xfId="2" applyNumberFormat="1" applyFont="1" applyFill="1" applyBorder="1" applyAlignment="1"/>
    <xf numFmtId="0" fontId="3" fillId="0" borderId="32" xfId="2" applyNumberFormat="1" applyFont="1" applyFill="1" applyBorder="1" applyAlignment="1"/>
    <xf numFmtId="0" fontId="3" fillId="0" borderId="57" xfId="2" applyNumberFormat="1" applyFont="1" applyFill="1" applyBorder="1" applyAlignment="1"/>
    <xf numFmtId="0" fontId="3" fillId="0" borderId="30" xfId="2" applyNumberFormat="1" applyFont="1" applyFill="1" applyBorder="1" applyAlignment="1"/>
    <xf numFmtId="0" fontId="3" fillId="0" borderId="35" xfId="2" applyNumberFormat="1" applyFont="1" applyFill="1" applyBorder="1" applyAlignment="1"/>
    <xf numFmtId="0" fontId="3" fillId="0" borderId="58" xfId="2" applyNumberFormat="1" applyFont="1" applyFill="1" applyBorder="1" applyAlignment="1"/>
    <xf numFmtId="183" fontId="3" fillId="0" borderId="58" xfId="2" applyNumberFormat="1" applyFont="1" applyFill="1" applyBorder="1" applyAlignment="1"/>
    <xf numFmtId="0" fontId="3" fillId="0" borderId="0" xfId="2" applyNumberFormat="1" applyFont="1" applyFill="1" applyBorder="1" applyAlignment="1"/>
    <xf numFmtId="0" fontId="3" fillId="0" borderId="2" xfId="2" applyNumberFormat="1" applyFont="1" applyFill="1" applyBorder="1" applyAlignment="1"/>
    <xf numFmtId="0" fontId="3" fillId="0" borderId="56" xfId="2" applyNumberFormat="1" applyFont="1" applyFill="1" applyBorder="1" applyAlignment="1"/>
    <xf numFmtId="0" fontId="3" fillId="0" borderId="23" xfId="2" applyNumberFormat="1" applyFont="1" applyFill="1" applyBorder="1" applyAlignment="1"/>
    <xf numFmtId="0" fontId="3" fillId="0" borderId="24" xfId="2" applyNumberFormat="1" applyFont="1" applyFill="1" applyBorder="1" applyAlignment="1"/>
    <xf numFmtId="183" fontId="3" fillId="0" borderId="23" xfId="2" applyNumberFormat="1" applyFont="1" applyFill="1" applyBorder="1" applyAlignment="1"/>
    <xf numFmtId="0" fontId="3" fillId="0" borderId="66" xfId="2" applyNumberFormat="1" applyFont="1" applyFill="1" applyBorder="1" applyAlignment="1"/>
    <xf numFmtId="0" fontId="3" fillId="0" borderId="64" xfId="2" applyNumberFormat="1" applyFont="1" applyFill="1" applyBorder="1" applyAlignment="1"/>
    <xf numFmtId="0" fontId="3" fillId="0" borderId="65" xfId="2" applyNumberFormat="1" applyFont="1" applyFill="1" applyBorder="1" applyAlignment="1"/>
    <xf numFmtId="183" fontId="3" fillId="0" borderId="64" xfId="2" applyNumberFormat="1" applyFont="1" applyFill="1" applyBorder="1" applyAlignment="1"/>
    <xf numFmtId="183" fontId="3" fillId="0" borderId="65" xfId="2" applyNumberFormat="1" applyFont="1" applyFill="1" applyBorder="1" applyAlignment="1"/>
    <xf numFmtId="0" fontId="3" fillId="0" borderId="52" xfId="2" applyNumberFormat="1" applyFont="1" applyFill="1" applyBorder="1" applyAlignment="1"/>
    <xf numFmtId="0" fontId="3" fillId="0" borderId="51" xfId="2" applyNumberFormat="1" applyFont="1" applyFill="1" applyBorder="1" applyAlignment="1"/>
    <xf numFmtId="0" fontId="3" fillId="0" borderId="54" xfId="2" applyNumberFormat="1" applyFont="1" applyFill="1" applyBorder="1" applyAlignment="1"/>
    <xf numFmtId="183" fontId="3" fillId="0" borderId="52" xfId="2" applyNumberFormat="1" applyFont="1" applyFill="1" applyBorder="1" applyAlignment="1"/>
    <xf numFmtId="0" fontId="3" fillId="0" borderId="0" xfId="3" applyFont="1" applyFill="1"/>
    <xf numFmtId="0" fontId="6" fillId="0" borderId="0" xfId="3" applyFont="1" applyFill="1"/>
    <xf numFmtId="0" fontId="6" fillId="0" borderId="0" xfId="3" applyFont="1" applyFill="1" applyAlignment="1">
      <alignment horizontal="right"/>
    </xf>
    <xf numFmtId="0" fontId="6" fillId="0" borderId="59" xfId="3" applyFont="1" applyFill="1" applyBorder="1"/>
    <xf numFmtId="0" fontId="6" fillId="0" borderId="31" xfId="3" applyFont="1" applyFill="1" applyBorder="1"/>
    <xf numFmtId="0" fontId="6" fillId="0" borderId="57" xfId="3" applyFont="1" applyFill="1" applyBorder="1"/>
    <xf numFmtId="0" fontId="6" fillId="0" borderId="30" xfId="3" applyFont="1" applyFill="1" applyBorder="1" applyAlignment="1">
      <alignment horizontal="left"/>
    </xf>
    <xf numFmtId="0" fontId="6" fillId="0" borderId="31" xfId="3" applyFont="1" applyFill="1" applyBorder="1" applyAlignment="1">
      <alignment horizontal="left"/>
    </xf>
    <xf numFmtId="0" fontId="6" fillId="0" borderId="57" xfId="3" applyFont="1" applyFill="1" applyBorder="1" applyAlignment="1">
      <alignment horizontal="left"/>
    </xf>
    <xf numFmtId="0" fontId="6" fillId="0" borderId="30" xfId="3" applyFont="1" applyFill="1" applyBorder="1"/>
    <xf numFmtId="0" fontId="6" fillId="0" borderId="67" xfId="3" applyFont="1" applyFill="1" applyBorder="1"/>
    <xf numFmtId="0" fontId="6" fillId="0" borderId="0" xfId="3" applyFont="1" applyFill="1" applyAlignment="1">
      <alignment horizontal="center"/>
    </xf>
    <xf numFmtId="0" fontId="6" fillId="0" borderId="1" xfId="3" applyFont="1" applyFill="1" applyBorder="1" applyAlignment="1">
      <alignment horizontal="center"/>
    </xf>
    <xf numFmtId="0" fontId="6" fillId="0" borderId="22" xfId="3" applyFont="1" applyFill="1" applyBorder="1" applyAlignment="1">
      <alignment horizontal="center"/>
    </xf>
    <xf numFmtId="0" fontId="6" fillId="0" borderId="36" xfId="3" applyFont="1" applyFill="1" applyBorder="1" applyAlignment="1">
      <alignment horizontal="center"/>
    </xf>
    <xf numFmtId="0" fontId="6" fillId="0" borderId="55" xfId="3" applyFont="1" applyFill="1" applyBorder="1"/>
    <xf numFmtId="0" fontId="6" fillId="0" borderId="69" xfId="3" applyFont="1" applyFill="1" applyBorder="1" applyAlignment="1">
      <alignment horizontal="center"/>
    </xf>
    <xf numFmtId="0" fontId="6" fillId="0" borderId="51" xfId="3" applyFont="1" applyFill="1" applyBorder="1" applyAlignment="1">
      <alignment horizontal="center"/>
    </xf>
    <xf numFmtId="0" fontId="6" fillId="0" borderId="54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6" fillId="0" borderId="24" xfId="3" applyFont="1" applyFill="1" applyBorder="1" applyAlignment="1">
      <alignment horizontal="center"/>
    </xf>
    <xf numFmtId="0" fontId="6" fillId="0" borderId="53" xfId="3" applyFont="1" applyFill="1" applyBorder="1" applyAlignment="1">
      <alignment horizontal="center"/>
    </xf>
    <xf numFmtId="0" fontId="6" fillId="0" borderId="67" xfId="3" applyFont="1" applyFill="1" applyBorder="1" applyAlignment="1">
      <alignment horizontal="distributed"/>
    </xf>
    <xf numFmtId="184" fontId="6" fillId="0" borderId="23" xfId="3" applyNumberFormat="1" applyFont="1" applyFill="1" applyBorder="1"/>
    <xf numFmtId="184" fontId="6" fillId="0" borderId="2" xfId="3" applyNumberFormat="1" applyFont="1" applyFill="1" applyBorder="1"/>
    <xf numFmtId="184" fontId="6" fillId="0" borderId="0" xfId="3" applyNumberFormat="1" applyFont="1" applyFill="1"/>
    <xf numFmtId="184" fontId="6" fillId="0" borderId="56" xfId="3" applyNumberFormat="1" applyFont="1" applyFill="1" applyBorder="1"/>
    <xf numFmtId="0" fontId="6" fillId="0" borderId="55" xfId="3" applyFont="1" applyFill="1" applyBorder="1" applyAlignment="1">
      <alignment horizontal="distributed"/>
    </xf>
    <xf numFmtId="184" fontId="6" fillId="0" borderId="64" xfId="3" applyNumberFormat="1" applyFont="1" applyFill="1" applyBorder="1"/>
    <xf numFmtId="184" fontId="6" fillId="0" borderId="61" xfId="3" applyNumberFormat="1" applyFont="1" applyFill="1" applyBorder="1"/>
    <xf numFmtId="184" fontId="6" fillId="0" borderId="60" xfId="3" applyNumberFormat="1" applyFont="1" applyFill="1" applyBorder="1"/>
    <xf numFmtId="0" fontId="6" fillId="0" borderId="63" xfId="3" applyFont="1" applyFill="1" applyBorder="1" applyAlignment="1">
      <alignment horizontal="distributed"/>
    </xf>
    <xf numFmtId="184" fontId="3" fillId="0" borderId="52" xfId="2" applyNumberFormat="1" applyFont="1" applyFill="1" applyBorder="1" applyAlignment="1"/>
    <xf numFmtId="184" fontId="3" fillId="0" borderId="51" xfId="2" applyNumberFormat="1" applyFont="1" applyFill="1" applyBorder="1" applyAlignment="1"/>
    <xf numFmtId="184" fontId="3" fillId="0" borderId="50" xfId="2" applyNumberFormat="1" applyFont="1" applyFill="1" applyBorder="1" applyAlignment="1"/>
    <xf numFmtId="184" fontId="6" fillId="0" borderId="52" xfId="2" applyNumberFormat="1" applyFont="1" applyFill="1" applyBorder="1" applyAlignment="1">
      <alignment horizontal="right"/>
    </xf>
    <xf numFmtId="184" fontId="6" fillId="0" borderId="51" xfId="2" applyNumberFormat="1" applyFont="1" applyFill="1" applyBorder="1" applyAlignment="1">
      <alignment horizontal="right"/>
    </xf>
    <xf numFmtId="184" fontId="6" fillId="0" borderId="50" xfId="2" applyNumberFormat="1" applyFont="1" applyFill="1" applyBorder="1" applyAlignment="1">
      <alignment horizontal="right"/>
    </xf>
    <xf numFmtId="0" fontId="6" fillId="0" borderId="59" xfId="3" applyFont="1" applyFill="1" applyBorder="1" applyAlignment="1">
      <alignment horizontal="distributed"/>
    </xf>
    <xf numFmtId="178" fontId="0" fillId="0" borderId="17" xfId="0" applyNumberFormat="1" applyFont="1" applyBorder="1" applyAlignment="1">
      <alignment horizontal="center" vertical="center"/>
    </xf>
    <xf numFmtId="178" fontId="0" fillId="0" borderId="18" xfId="0" applyNumberFormat="1" applyFont="1" applyBorder="1" applyAlignment="1">
      <alignment horizontal="center" vertical="center"/>
    </xf>
    <xf numFmtId="178" fontId="0" fillId="0" borderId="0" xfId="0" applyNumberFormat="1" applyFont="1" applyAlignment="1">
      <alignment horizontal="right" vertical="center"/>
    </xf>
    <xf numFmtId="179" fontId="0" fillId="0" borderId="33" xfId="0" applyNumberFormat="1" applyBorder="1" applyAlignment="1">
      <alignment horizontal="center" vertical="center"/>
    </xf>
    <xf numFmtId="179" fontId="0" fillId="0" borderId="34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4">
    <cellStyle name="桁区切り" xfId="1" builtinId="6"/>
    <cellStyle name="桁区切り 2" xfId="2" xr:uid="{66BE1C26-BD18-4F31-9D77-EE7145F4869E}"/>
    <cellStyle name="標準" xfId="0" builtinId="0"/>
    <cellStyle name="標準 2" xfId="3" xr:uid="{39587BFE-0A34-4228-9203-D74FBD264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29"/>
  <sheetViews>
    <sheetView view="pageBreakPreview" topLeftCell="A82" zoomScale="70" zoomScaleNormal="75" zoomScaleSheetLayoutView="70" workbookViewId="0">
      <selection activeCell="AN85" sqref="AN85"/>
    </sheetView>
  </sheetViews>
  <sheetFormatPr defaultRowHeight="13.2" x14ac:dyDescent="0.2"/>
  <cols>
    <col min="1" max="2" width="4.6640625" customWidth="1"/>
    <col min="3" max="3" width="22.6640625" customWidth="1"/>
    <col min="4" max="17" width="6.88671875" hidden="1" customWidth="1"/>
    <col min="18" max="18" width="6.21875" hidden="1" customWidth="1"/>
    <col min="19" max="19" width="8.109375" hidden="1" customWidth="1"/>
    <col min="20" max="20" width="2.88671875" hidden="1" customWidth="1"/>
    <col min="21" max="21" width="7.109375" customWidth="1"/>
    <col min="22" max="22" width="7.109375" style="41" customWidth="1"/>
    <col min="23" max="27" width="7.109375" customWidth="1"/>
    <col min="28" max="29" width="7.109375" style="45" customWidth="1"/>
    <col min="30" max="30" width="7.5546875" customWidth="1"/>
    <col min="31" max="31" width="1.33203125" customWidth="1"/>
  </cols>
  <sheetData>
    <row r="1" spans="1:30" x14ac:dyDescent="0.2">
      <c r="A1" t="s">
        <v>155</v>
      </c>
    </row>
    <row r="2" spans="1:30" ht="7.8" customHeight="1" x14ac:dyDescent="0.2">
      <c r="W2" s="41"/>
      <c r="X2" s="41"/>
      <c r="Y2" s="41"/>
      <c r="Z2" s="41"/>
      <c r="AA2" s="41"/>
      <c r="AB2" s="46"/>
      <c r="AC2" s="46"/>
      <c r="AD2" s="41"/>
    </row>
    <row r="3" spans="1:30" ht="13.2" customHeight="1" x14ac:dyDescent="0.2">
      <c r="A3" s="58" t="s">
        <v>0</v>
      </c>
      <c r="B3" s="13"/>
      <c r="C3" s="14"/>
      <c r="D3" s="35" t="s">
        <v>4</v>
      </c>
      <c r="E3" s="1" t="s">
        <v>10</v>
      </c>
      <c r="F3" s="38" t="s">
        <v>11</v>
      </c>
      <c r="G3" s="1" t="s">
        <v>12</v>
      </c>
      <c r="H3" s="38" t="s">
        <v>13</v>
      </c>
      <c r="I3" s="1" t="s">
        <v>14</v>
      </c>
      <c r="J3" s="38" t="s">
        <v>15</v>
      </c>
      <c r="K3" s="1" t="s">
        <v>16</v>
      </c>
      <c r="L3" s="38" t="s">
        <v>17</v>
      </c>
      <c r="M3" s="1" t="s">
        <v>18</v>
      </c>
      <c r="N3" s="1" t="s">
        <v>149</v>
      </c>
      <c r="O3" s="1" t="s">
        <v>150</v>
      </c>
      <c r="P3" s="1" t="s">
        <v>151</v>
      </c>
      <c r="Q3" s="1" t="s">
        <v>156</v>
      </c>
      <c r="R3" s="1" t="s">
        <v>159</v>
      </c>
      <c r="S3" s="1" t="s">
        <v>160</v>
      </c>
      <c r="T3" s="44" t="s">
        <v>161</v>
      </c>
      <c r="U3" s="44" t="s">
        <v>162</v>
      </c>
      <c r="V3" s="44" t="s">
        <v>163</v>
      </c>
      <c r="W3" s="44" t="s">
        <v>164</v>
      </c>
      <c r="X3" s="44" t="s">
        <v>165</v>
      </c>
      <c r="Y3" s="44" t="s">
        <v>10</v>
      </c>
      <c r="Z3" s="44" t="s">
        <v>11</v>
      </c>
      <c r="AA3" s="44" t="s">
        <v>12</v>
      </c>
      <c r="AB3" s="54" t="str">
        <f>Z3</f>
        <v>5.4.1</v>
      </c>
      <c r="AC3" s="55" t="str">
        <f>V3</f>
        <v>31.4.1</v>
      </c>
      <c r="AD3" s="44" t="str">
        <f>AA3</f>
        <v>6.4.1</v>
      </c>
    </row>
    <row r="4" spans="1:30" x14ac:dyDescent="0.2">
      <c r="A4" s="15"/>
      <c r="B4" s="16"/>
      <c r="C4" s="17"/>
      <c r="D4" s="36"/>
      <c r="E4" s="2"/>
      <c r="F4" s="39"/>
      <c r="G4" s="2"/>
      <c r="H4" s="39"/>
      <c r="I4" s="2"/>
      <c r="J4" s="39"/>
      <c r="K4" s="2"/>
      <c r="L4" s="39"/>
      <c r="M4" s="2"/>
      <c r="N4" s="2"/>
      <c r="O4" s="2"/>
      <c r="P4" s="2"/>
      <c r="Q4" s="2"/>
      <c r="R4" s="2"/>
      <c r="S4" s="2"/>
      <c r="T4" s="2"/>
      <c r="U4" s="52"/>
      <c r="V4" s="2"/>
      <c r="W4" s="2"/>
      <c r="X4" s="2"/>
      <c r="Y4" s="2"/>
      <c r="Z4" s="2"/>
      <c r="AA4" s="2"/>
      <c r="AB4" s="56" t="s">
        <v>19</v>
      </c>
      <c r="AC4" s="57" t="s">
        <v>22</v>
      </c>
      <c r="AD4" s="52"/>
    </row>
    <row r="5" spans="1:30" ht="13.2" customHeight="1" x14ac:dyDescent="0.2">
      <c r="A5" s="7" t="s">
        <v>5</v>
      </c>
      <c r="B5" s="7" t="s">
        <v>8</v>
      </c>
      <c r="C5" s="7" t="s">
        <v>9</v>
      </c>
      <c r="D5" s="36" t="s">
        <v>1</v>
      </c>
      <c r="E5" s="2" t="s">
        <v>1</v>
      </c>
      <c r="F5" s="39" t="s">
        <v>1</v>
      </c>
      <c r="G5" s="2" t="s">
        <v>1</v>
      </c>
      <c r="H5" s="39" t="s">
        <v>1</v>
      </c>
      <c r="I5" s="2" t="s">
        <v>1</v>
      </c>
      <c r="J5" s="39" t="s">
        <v>1</v>
      </c>
      <c r="K5" s="2" t="s">
        <v>1</v>
      </c>
      <c r="L5" s="39" t="s">
        <v>1</v>
      </c>
      <c r="M5" s="2" t="s">
        <v>1</v>
      </c>
      <c r="N5" s="2" t="s">
        <v>1</v>
      </c>
      <c r="O5" s="2" t="s">
        <v>1</v>
      </c>
      <c r="P5" s="2" t="s">
        <v>1</v>
      </c>
      <c r="Q5" s="2" t="s">
        <v>1</v>
      </c>
      <c r="R5" s="2" t="s">
        <v>1</v>
      </c>
      <c r="S5" s="2" t="s">
        <v>1</v>
      </c>
      <c r="T5" s="2" t="s">
        <v>1</v>
      </c>
      <c r="U5" s="52" t="s">
        <v>1</v>
      </c>
      <c r="V5" s="2" t="s">
        <v>1</v>
      </c>
      <c r="W5" s="2" t="s">
        <v>1</v>
      </c>
      <c r="X5" s="2" t="s">
        <v>1</v>
      </c>
      <c r="Y5" s="2" t="s">
        <v>1</v>
      </c>
      <c r="Z5" s="2" t="s">
        <v>1</v>
      </c>
      <c r="AA5" s="2" t="s">
        <v>1</v>
      </c>
      <c r="AB5" s="56" t="str">
        <f>AA3</f>
        <v>6.4.1</v>
      </c>
      <c r="AC5" s="56" t="str">
        <f>AA3</f>
        <v>6.4.1</v>
      </c>
      <c r="AD5" s="52" t="s">
        <v>1</v>
      </c>
    </row>
    <row r="6" spans="1:30" ht="13.2" customHeight="1" x14ac:dyDescent="0.2">
      <c r="A6" s="8" t="s">
        <v>6</v>
      </c>
      <c r="B6" s="8" t="s">
        <v>6</v>
      </c>
      <c r="C6" s="8" t="s">
        <v>6</v>
      </c>
      <c r="D6" s="36" t="s">
        <v>2</v>
      </c>
      <c r="E6" s="2" t="s">
        <v>2</v>
      </c>
      <c r="F6" s="39" t="s">
        <v>2</v>
      </c>
      <c r="G6" s="2" t="s">
        <v>2</v>
      </c>
      <c r="H6" s="39" t="s">
        <v>2</v>
      </c>
      <c r="I6" s="2" t="s">
        <v>2</v>
      </c>
      <c r="J6" s="39" t="s">
        <v>2</v>
      </c>
      <c r="K6" s="2" t="s">
        <v>2</v>
      </c>
      <c r="L6" s="39" t="s">
        <v>2</v>
      </c>
      <c r="M6" s="2" t="s">
        <v>2</v>
      </c>
      <c r="N6" s="2" t="s">
        <v>2</v>
      </c>
      <c r="O6" s="2" t="s">
        <v>2</v>
      </c>
      <c r="P6" s="2" t="s">
        <v>2</v>
      </c>
      <c r="Q6" s="2" t="s">
        <v>2</v>
      </c>
      <c r="R6" s="2" t="s">
        <v>2</v>
      </c>
      <c r="S6" s="2" t="s">
        <v>2</v>
      </c>
      <c r="T6" s="2" t="s">
        <v>2</v>
      </c>
      <c r="U6" s="52" t="s">
        <v>2</v>
      </c>
      <c r="V6" s="2" t="s">
        <v>2</v>
      </c>
      <c r="W6" s="2" t="s">
        <v>2</v>
      </c>
      <c r="X6" s="2" t="s">
        <v>2</v>
      </c>
      <c r="Y6" s="2" t="s">
        <v>2</v>
      </c>
      <c r="Z6" s="2" t="s">
        <v>2</v>
      </c>
      <c r="AA6" s="2" t="s">
        <v>2</v>
      </c>
      <c r="AB6" s="47" t="s">
        <v>21</v>
      </c>
      <c r="AC6" s="48" t="s">
        <v>21</v>
      </c>
      <c r="AD6" s="2" t="s">
        <v>23</v>
      </c>
    </row>
    <row r="7" spans="1:30" ht="13.2" customHeight="1" x14ac:dyDescent="0.2">
      <c r="A7" s="9" t="s">
        <v>7</v>
      </c>
      <c r="B7" s="9" t="s">
        <v>7</v>
      </c>
      <c r="C7" s="9" t="s">
        <v>7</v>
      </c>
      <c r="D7" s="37" t="s">
        <v>3</v>
      </c>
      <c r="E7" s="3" t="s">
        <v>3</v>
      </c>
      <c r="F7" s="40" t="s">
        <v>3</v>
      </c>
      <c r="G7" s="3" t="s">
        <v>3</v>
      </c>
      <c r="H7" s="40" t="s">
        <v>3</v>
      </c>
      <c r="I7" s="3" t="s">
        <v>3</v>
      </c>
      <c r="J7" s="40" t="s">
        <v>3</v>
      </c>
      <c r="K7" s="3" t="s">
        <v>3</v>
      </c>
      <c r="L7" s="40" t="s">
        <v>3</v>
      </c>
      <c r="M7" s="3" t="s">
        <v>3</v>
      </c>
      <c r="N7" s="3" t="s">
        <v>3</v>
      </c>
      <c r="O7" s="3" t="s">
        <v>3</v>
      </c>
      <c r="P7" s="3" t="s">
        <v>3</v>
      </c>
      <c r="Q7" s="3" t="s">
        <v>3</v>
      </c>
      <c r="R7" s="3" t="s">
        <v>3</v>
      </c>
      <c r="S7" s="3" t="s">
        <v>3</v>
      </c>
      <c r="T7" s="3" t="s">
        <v>3</v>
      </c>
      <c r="U7" s="53" t="s">
        <v>3</v>
      </c>
      <c r="V7" s="3" t="s">
        <v>3</v>
      </c>
      <c r="W7" s="3" t="s">
        <v>3</v>
      </c>
      <c r="X7" s="3" t="s">
        <v>3</v>
      </c>
      <c r="Y7" s="3" t="s">
        <v>3</v>
      </c>
      <c r="Z7" s="3" t="s">
        <v>3</v>
      </c>
      <c r="AA7" s="3" t="s">
        <v>3</v>
      </c>
      <c r="AB7" s="49" t="s">
        <v>3</v>
      </c>
      <c r="AC7" s="50" t="s">
        <v>3</v>
      </c>
      <c r="AD7" s="3" t="s">
        <v>24</v>
      </c>
    </row>
    <row r="8" spans="1:30" x14ac:dyDescent="0.2">
      <c r="A8" s="21" t="s">
        <v>25</v>
      </c>
      <c r="B8" s="4"/>
      <c r="C8" s="24" t="s">
        <v>25</v>
      </c>
      <c r="D8" s="59">
        <v>410</v>
      </c>
      <c r="E8" s="60">
        <v>410</v>
      </c>
      <c r="F8" s="61">
        <v>405</v>
      </c>
      <c r="G8" s="60">
        <v>405</v>
      </c>
      <c r="H8" s="61">
        <v>404</v>
      </c>
      <c r="I8" s="60">
        <v>405</v>
      </c>
      <c r="J8" s="61">
        <v>399</v>
      </c>
      <c r="K8" s="60">
        <v>403</v>
      </c>
      <c r="L8" s="61">
        <v>387</v>
      </c>
      <c r="M8" s="60">
        <v>378</v>
      </c>
      <c r="N8" s="60">
        <v>327</v>
      </c>
      <c r="O8" s="60">
        <v>316</v>
      </c>
      <c r="P8" s="60">
        <v>311</v>
      </c>
      <c r="Q8" s="62">
        <v>300</v>
      </c>
      <c r="R8" s="62">
        <v>289</v>
      </c>
      <c r="S8" s="62">
        <v>287</v>
      </c>
      <c r="T8" s="63">
        <v>288</v>
      </c>
      <c r="U8" s="60">
        <v>288</v>
      </c>
      <c r="V8" s="65">
        <v>283</v>
      </c>
      <c r="W8" s="65">
        <v>283</v>
      </c>
      <c r="X8" s="65">
        <v>285</v>
      </c>
      <c r="Y8" s="86">
        <v>281</v>
      </c>
      <c r="Z8" s="62">
        <v>279</v>
      </c>
      <c r="AA8" s="62">
        <v>279</v>
      </c>
      <c r="AB8" s="85">
        <f>AA8-Z8</f>
        <v>0</v>
      </c>
      <c r="AC8" s="85">
        <f>AA8-V8</f>
        <v>-4</v>
      </c>
      <c r="AD8" s="42">
        <f>AA8/AA$125*100</f>
        <v>0.64307940532442087</v>
      </c>
    </row>
    <row r="9" spans="1:30" x14ac:dyDescent="0.2">
      <c r="A9" s="29" t="s">
        <v>26</v>
      </c>
      <c r="B9" s="10" t="s">
        <v>26</v>
      </c>
      <c r="C9" s="27" t="s">
        <v>29</v>
      </c>
      <c r="D9" s="66">
        <v>2427</v>
      </c>
      <c r="E9" s="67">
        <v>2495</v>
      </c>
      <c r="F9" s="66">
        <v>2601</v>
      </c>
      <c r="G9" s="67">
        <v>2584</v>
      </c>
      <c r="H9" s="66">
        <v>2601</v>
      </c>
      <c r="I9" s="67">
        <v>2616</v>
      </c>
      <c r="J9" s="66">
        <v>2634</v>
      </c>
      <c r="K9" s="67">
        <v>2607</v>
      </c>
      <c r="L9" s="66">
        <v>2607</v>
      </c>
      <c r="M9" s="67">
        <v>2631</v>
      </c>
      <c r="N9" s="68">
        <v>2234</v>
      </c>
      <c r="O9" s="68">
        <v>2142</v>
      </c>
      <c r="P9" s="68">
        <v>2118</v>
      </c>
      <c r="Q9" s="69">
        <v>1989</v>
      </c>
      <c r="R9" s="69">
        <v>1973</v>
      </c>
      <c r="S9" s="69">
        <v>1938</v>
      </c>
      <c r="T9" s="70">
        <v>1972</v>
      </c>
      <c r="U9" s="65">
        <v>2072</v>
      </c>
      <c r="V9" s="65">
        <v>2109</v>
      </c>
      <c r="W9" s="65">
        <v>2158</v>
      </c>
      <c r="X9" s="65">
        <v>2164</v>
      </c>
      <c r="Y9" s="86">
        <v>2192</v>
      </c>
      <c r="Z9" s="76">
        <v>2225</v>
      </c>
      <c r="AA9" s="76">
        <v>2275</v>
      </c>
      <c r="AB9" s="85">
        <f>AA9-Z9</f>
        <v>50</v>
      </c>
      <c r="AC9" s="85">
        <f t="shared" ref="AC9:AC72" si="0">AA9-V9</f>
        <v>166</v>
      </c>
      <c r="AD9" s="42">
        <f t="shared" ref="AD9:AD72" si="1">AA9/AA$125*100</f>
        <v>5.2437478391149011</v>
      </c>
    </row>
    <row r="10" spans="1:30" x14ac:dyDescent="0.2">
      <c r="A10" s="25" t="s">
        <v>27</v>
      </c>
      <c r="B10" s="18" t="s">
        <v>28</v>
      </c>
      <c r="C10" s="19" t="s">
        <v>30</v>
      </c>
      <c r="D10" s="66">
        <v>329</v>
      </c>
      <c r="E10" s="67">
        <v>328</v>
      </c>
      <c r="F10" s="66">
        <v>328</v>
      </c>
      <c r="G10" s="67">
        <v>325</v>
      </c>
      <c r="H10" s="66">
        <v>321</v>
      </c>
      <c r="I10" s="67">
        <v>321</v>
      </c>
      <c r="J10" s="66">
        <v>315</v>
      </c>
      <c r="K10" s="67">
        <v>313</v>
      </c>
      <c r="L10" s="66">
        <v>311</v>
      </c>
      <c r="M10" s="67">
        <v>310</v>
      </c>
      <c r="N10" s="68">
        <v>261</v>
      </c>
      <c r="O10" s="68">
        <v>257</v>
      </c>
      <c r="P10" s="68">
        <v>256</v>
      </c>
      <c r="Q10" s="69">
        <v>238</v>
      </c>
      <c r="R10" s="69">
        <v>230</v>
      </c>
      <c r="S10" s="69">
        <v>227</v>
      </c>
      <c r="T10" s="70">
        <v>230</v>
      </c>
      <c r="U10" s="67">
        <v>233</v>
      </c>
      <c r="V10" s="67">
        <v>230</v>
      </c>
      <c r="W10" s="67">
        <v>234</v>
      </c>
      <c r="X10" s="67">
        <v>235</v>
      </c>
      <c r="Y10" s="76">
        <v>236</v>
      </c>
      <c r="Z10" s="76">
        <v>236</v>
      </c>
      <c r="AA10" s="76">
        <v>236</v>
      </c>
      <c r="AB10" s="85">
        <f t="shared" ref="AB10:AB72" si="2">AA10-Z10</f>
        <v>0</v>
      </c>
      <c r="AC10" s="85">
        <f t="shared" si="0"/>
        <v>6</v>
      </c>
      <c r="AD10" s="42">
        <f t="shared" si="1"/>
        <v>0.54396680880488646</v>
      </c>
    </row>
    <row r="11" spans="1:30" x14ac:dyDescent="0.2">
      <c r="A11" s="15"/>
      <c r="B11" s="11"/>
      <c r="C11" s="19" t="s">
        <v>31</v>
      </c>
      <c r="D11" s="66">
        <v>567</v>
      </c>
      <c r="E11" s="67">
        <v>564</v>
      </c>
      <c r="F11" s="66">
        <v>553</v>
      </c>
      <c r="G11" s="67">
        <v>556</v>
      </c>
      <c r="H11" s="66">
        <v>557</v>
      </c>
      <c r="I11" s="67">
        <v>552</v>
      </c>
      <c r="J11" s="66">
        <v>536</v>
      </c>
      <c r="K11" s="67">
        <v>514</v>
      </c>
      <c r="L11" s="66">
        <v>503</v>
      </c>
      <c r="M11" s="67">
        <v>512</v>
      </c>
      <c r="N11" s="68">
        <v>442</v>
      </c>
      <c r="O11" s="68">
        <v>421</v>
      </c>
      <c r="P11" s="68">
        <v>390</v>
      </c>
      <c r="Q11" s="69">
        <v>292</v>
      </c>
      <c r="R11" s="69">
        <v>262</v>
      </c>
      <c r="S11" s="69">
        <v>266</v>
      </c>
      <c r="T11" s="70">
        <v>277</v>
      </c>
      <c r="U11" s="67">
        <v>284</v>
      </c>
      <c r="V11" s="67">
        <v>281</v>
      </c>
      <c r="W11" s="67">
        <v>270</v>
      </c>
      <c r="X11" s="67">
        <v>265</v>
      </c>
      <c r="Y11" s="76">
        <v>266</v>
      </c>
      <c r="Z11" s="76">
        <v>270</v>
      </c>
      <c r="AA11" s="76">
        <v>278</v>
      </c>
      <c r="AB11" s="85">
        <f t="shared" si="2"/>
        <v>8</v>
      </c>
      <c r="AC11" s="85">
        <f t="shared" si="0"/>
        <v>-3</v>
      </c>
      <c r="AD11" s="42">
        <f t="shared" si="1"/>
        <v>0.64077446121931547</v>
      </c>
    </row>
    <row r="12" spans="1:30" x14ac:dyDescent="0.2">
      <c r="A12" s="15"/>
      <c r="B12" s="11"/>
      <c r="C12" s="19" t="s">
        <v>32</v>
      </c>
      <c r="D12" s="66">
        <v>34</v>
      </c>
      <c r="E12" s="67">
        <v>36</v>
      </c>
      <c r="F12" s="66">
        <v>39</v>
      </c>
      <c r="G12" s="67">
        <v>42</v>
      </c>
      <c r="H12" s="66">
        <v>41</v>
      </c>
      <c r="I12" s="67">
        <v>37</v>
      </c>
      <c r="J12" s="66">
        <v>37</v>
      </c>
      <c r="K12" s="67">
        <v>35</v>
      </c>
      <c r="L12" s="66">
        <v>37</v>
      </c>
      <c r="M12" s="67">
        <v>35</v>
      </c>
      <c r="N12" s="68">
        <v>28</v>
      </c>
      <c r="O12" s="68">
        <v>30</v>
      </c>
      <c r="P12" s="68">
        <v>32</v>
      </c>
      <c r="Q12" s="69">
        <v>34</v>
      </c>
      <c r="R12" s="69">
        <v>27</v>
      </c>
      <c r="S12" s="69">
        <v>25</v>
      </c>
      <c r="T12" s="70">
        <v>25</v>
      </c>
      <c r="U12" s="67">
        <v>24</v>
      </c>
      <c r="V12" s="67">
        <v>23</v>
      </c>
      <c r="W12" s="67">
        <v>26</v>
      </c>
      <c r="X12" s="67">
        <v>25</v>
      </c>
      <c r="Y12" s="76">
        <v>26</v>
      </c>
      <c r="Z12" s="76">
        <v>28</v>
      </c>
      <c r="AA12" s="76">
        <v>29</v>
      </c>
      <c r="AB12" s="85">
        <f t="shared" si="2"/>
        <v>1</v>
      </c>
      <c r="AC12" s="85">
        <f t="shared" si="0"/>
        <v>6</v>
      </c>
      <c r="AD12" s="42">
        <f t="shared" si="1"/>
        <v>6.684337904805808E-2</v>
      </c>
    </row>
    <row r="13" spans="1:30" x14ac:dyDescent="0.2">
      <c r="A13" s="15"/>
      <c r="B13" s="11"/>
      <c r="C13" s="19" t="s">
        <v>33</v>
      </c>
      <c r="D13" s="66">
        <v>346</v>
      </c>
      <c r="E13" s="67">
        <v>350</v>
      </c>
      <c r="F13" s="66">
        <v>353</v>
      </c>
      <c r="G13" s="67">
        <v>355</v>
      </c>
      <c r="H13" s="66">
        <v>355</v>
      </c>
      <c r="I13" s="67">
        <v>351</v>
      </c>
      <c r="J13" s="66">
        <v>344</v>
      </c>
      <c r="K13" s="67">
        <v>343</v>
      </c>
      <c r="L13" s="66">
        <v>345</v>
      </c>
      <c r="M13" s="67">
        <v>342</v>
      </c>
      <c r="N13" s="68">
        <v>297</v>
      </c>
      <c r="O13" s="68">
        <v>288</v>
      </c>
      <c r="P13" s="68">
        <v>279</v>
      </c>
      <c r="Q13" s="69">
        <v>255</v>
      </c>
      <c r="R13" s="69">
        <v>243</v>
      </c>
      <c r="S13" s="69">
        <v>245</v>
      </c>
      <c r="T13" s="70">
        <v>241</v>
      </c>
      <c r="U13" s="71">
        <v>260</v>
      </c>
      <c r="V13" s="71">
        <v>283</v>
      </c>
      <c r="W13" s="71">
        <v>270</v>
      </c>
      <c r="X13" s="71">
        <v>281</v>
      </c>
      <c r="Y13" s="84">
        <v>282</v>
      </c>
      <c r="Z13" s="71">
        <v>286</v>
      </c>
      <c r="AA13" s="71">
        <v>278</v>
      </c>
      <c r="AB13" s="85">
        <f t="shared" si="2"/>
        <v>-8</v>
      </c>
      <c r="AC13" s="85">
        <f t="shared" si="0"/>
        <v>-5</v>
      </c>
      <c r="AD13" s="42">
        <f t="shared" si="1"/>
        <v>0.64077446121931547</v>
      </c>
    </row>
    <row r="14" spans="1:30" x14ac:dyDescent="0.2">
      <c r="A14" s="15"/>
      <c r="B14" s="12"/>
      <c r="C14" s="23" t="s">
        <v>34</v>
      </c>
      <c r="D14" s="72">
        <f t="shared" ref="D14:M14" si="3">SUM(D9:D13)</f>
        <v>3703</v>
      </c>
      <c r="E14" s="73">
        <f t="shared" si="3"/>
        <v>3773</v>
      </c>
      <c r="F14" s="72">
        <f t="shared" si="3"/>
        <v>3874</v>
      </c>
      <c r="G14" s="73">
        <f t="shared" si="3"/>
        <v>3862</v>
      </c>
      <c r="H14" s="72">
        <f t="shared" si="3"/>
        <v>3875</v>
      </c>
      <c r="I14" s="73">
        <f t="shared" si="3"/>
        <v>3877</v>
      </c>
      <c r="J14" s="72">
        <f t="shared" si="3"/>
        <v>3866</v>
      </c>
      <c r="K14" s="73">
        <f t="shared" si="3"/>
        <v>3812</v>
      </c>
      <c r="L14" s="72">
        <f t="shared" si="3"/>
        <v>3803</v>
      </c>
      <c r="M14" s="73">
        <f t="shared" si="3"/>
        <v>3830</v>
      </c>
      <c r="N14" s="64">
        <v>3262</v>
      </c>
      <c r="O14" s="64">
        <v>3138</v>
      </c>
      <c r="P14" s="64">
        <v>3075</v>
      </c>
      <c r="Q14" s="64">
        <v>2808</v>
      </c>
      <c r="R14" s="64">
        <v>2735</v>
      </c>
      <c r="S14" s="64">
        <v>2701</v>
      </c>
      <c r="T14" s="74">
        <v>2745</v>
      </c>
      <c r="U14" s="60">
        <v>2873</v>
      </c>
      <c r="V14" s="65">
        <v>2926</v>
      </c>
      <c r="W14" s="65">
        <v>2958</v>
      </c>
      <c r="X14" s="65">
        <v>2970</v>
      </c>
      <c r="Y14" s="86">
        <v>3002</v>
      </c>
      <c r="Z14" s="60">
        <v>3045</v>
      </c>
      <c r="AA14" s="60">
        <v>3096</v>
      </c>
      <c r="AB14" s="85">
        <f t="shared" si="2"/>
        <v>51</v>
      </c>
      <c r="AC14" s="85">
        <f t="shared" si="0"/>
        <v>170</v>
      </c>
      <c r="AD14" s="42">
        <f t="shared" si="1"/>
        <v>7.1361069494064777</v>
      </c>
    </row>
    <row r="15" spans="1:30" x14ac:dyDescent="0.2">
      <c r="A15" s="15"/>
      <c r="B15" s="4"/>
      <c r="C15" s="24" t="s">
        <v>35</v>
      </c>
      <c r="D15" s="59">
        <v>682</v>
      </c>
      <c r="E15" s="60">
        <v>723</v>
      </c>
      <c r="F15" s="61">
        <v>741</v>
      </c>
      <c r="G15" s="60">
        <v>772</v>
      </c>
      <c r="H15" s="61">
        <v>777</v>
      </c>
      <c r="I15" s="60">
        <v>790</v>
      </c>
      <c r="J15" s="61">
        <v>786</v>
      </c>
      <c r="K15" s="60">
        <v>787</v>
      </c>
      <c r="L15" s="61">
        <v>718</v>
      </c>
      <c r="M15" s="60">
        <v>696</v>
      </c>
      <c r="N15" s="64">
        <v>531</v>
      </c>
      <c r="O15" s="64">
        <v>535</v>
      </c>
      <c r="P15" s="64">
        <v>477</v>
      </c>
      <c r="Q15" s="64">
        <v>452</v>
      </c>
      <c r="R15" s="64">
        <v>420</v>
      </c>
      <c r="S15" s="64">
        <v>418</v>
      </c>
      <c r="T15" s="74">
        <v>442</v>
      </c>
      <c r="U15" s="60">
        <v>501</v>
      </c>
      <c r="V15" s="65">
        <v>518</v>
      </c>
      <c r="W15" s="65">
        <v>513</v>
      </c>
      <c r="X15" s="65">
        <v>498</v>
      </c>
      <c r="Y15" s="86">
        <v>529</v>
      </c>
      <c r="Z15" s="60">
        <v>540</v>
      </c>
      <c r="AA15" s="60">
        <v>561</v>
      </c>
      <c r="AB15" s="85">
        <f t="shared" si="2"/>
        <v>21</v>
      </c>
      <c r="AC15" s="85">
        <f t="shared" si="0"/>
        <v>43</v>
      </c>
      <c r="AD15" s="42">
        <f t="shared" si="1"/>
        <v>1.2930736429641581</v>
      </c>
    </row>
    <row r="16" spans="1:30" x14ac:dyDescent="0.2">
      <c r="A16" s="15"/>
      <c r="B16" s="10" t="s">
        <v>36</v>
      </c>
      <c r="C16" s="27" t="s">
        <v>38</v>
      </c>
      <c r="D16" s="69">
        <v>577</v>
      </c>
      <c r="E16" s="67">
        <v>598</v>
      </c>
      <c r="F16" s="66">
        <v>650</v>
      </c>
      <c r="G16" s="67">
        <v>798</v>
      </c>
      <c r="H16" s="66">
        <v>826</v>
      </c>
      <c r="I16" s="67">
        <v>851</v>
      </c>
      <c r="J16" s="66">
        <v>860</v>
      </c>
      <c r="K16" s="67">
        <v>865</v>
      </c>
      <c r="L16" s="66">
        <v>840</v>
      </c>
      <c r="M16" s="67">
        <v>909</v>
      </c>
      <c r="N16" s="69">
        <v>797</v>
      </c>
      <c r="O16" s="69">
        <v>682</v>
      </c>
      <c r="P16" s="69">
        <v>670</v>
      </c>
      <c r="Q16" s="69">
        <v>686</v>
      </c>
      <c r="R16" s="69">
        <v>651</v>
      </c>
      <c r="S16" s="69">
        <v>648</v>
      </c>
      <c r="T16" s="70">
        <v>669</v>
      </c>
      <c r="U16" s="65">
        <v>759</v>
      </c>
      <c r="V16" s="65">
        <v>760</v>
      </c>
      <c r="W16" s="65">
        <v>766</v>
      </c>
      <c r="X16" s="65">
        <v>745</v>
      </c>
      <c r="Y16" s="86">
        <v>734</v>
      </c>
      <c r="Z16" s="76">
        <v>746</v>
      </c>
      <c r="AA16" s="76">
        <v>756</v>
      </c>
      <c r="AB16" s="85">
        <f t="shared" si="2"/>
        <v>10</v>
      </c>
      <c r="AC16" s="85">
        <f t="shared" si="0"/>
        <v>-4</v>
      </c>
      <c r="AD16" s="42">
        <f t="shared" si="1"/>
        <v>1.7425377434597211</v>
      </c>
    </row>
    <row r="17" spans="1:30" x14ac:dyDescent="0.2">
      <c r="A17" s="15"/>
      <c r="B17" s="11" t="s">
        <v>37</v>
      </c>
      <c r="C17" s="19" t="s">
        <v>39</v>
      </c>
      <c r="D17" s="69">
        <v>65</v>
      </c>
      <c r="E17" s="67">
        <v>62</v>
      </c>
      <c r="F17" s="66">
        <v>63</v>
      </c>
      <c r="G17" s="67">
        <v>62</v>
      </c>
      <c r="H17" s="66">
        <v>70</v>
      </c>
      <c r="I17" s="67">
        <v>92</v>
      </c>
      <c r="J17" s="66">
        <v>97</v>
      </c>
      <c r="K17" s="67">
        <v>102</v>
      </c>
      <c r="L17" s="66">
        <v>96</v>
      </c>
      <c r="M17" s="67">
        <v>99</v>
      </c>
      <c r="N17" s="69">
        <v>93</v>
      </c>
      <c r="O17" s="69">
        <v>118</v>
      </c>
      <c r="P17" s="69">
        <v>144</v>
      </c>
      <c r="Q17" s="69">
        <v>157</v>
      </c>
      <c r="R17" s="69">
        <v>170</v>
      </c>
      <c r="S17" s="69">
        <v>187</v>
      </c>
      <c r="T17" s="70">
        <v>209</v>
      </c>
      <c r="U17" s="67">
        <v>241</v>
      </c>
      <c r="V17" s="67">
        <v>258</v>
      </c>
      <c r="W17" s="67">
        <v>275</v>
      </c>
      <c r="X17" s="67">
        <v>293</v>
      </c>
      <c r="Y17" s="76">
        <v>309</v>
      </c>
      <c r="Z17" s="76">
        <v>307</v>
      </c>
      <c r="AA17" s="76">
        <v>320</v>
      </c>
      <c r="AB17" s="85">
        <f t="shared" si="2"/>
        <v>13</v>
      </c>
      <c r="AC17" s="85">
        <f t="shared" si="0"/>
        <v>62</v>
      </c>
      <c r="AD17" s="42">
        <f t="shared" si="1"/>
        <v>0.73758211363374437</v>
      </c>
    </row>
    <row r="18" spans="1:30" x14ac:dyDescent="0.2">
      <c r="A18" s="15"/>
      <c r="B18" s="11"/>
      <c r="C18" s="19" t="s">
        <v>40</v>
      </c>
      <c r="D18" s="69">
        <v>306</v>
      </c>
      <c r="E18" s="67">
        <v>318</v>
      </c>
      <c r="F18" s="66">
        <v>312</v>
      </c>
      <c r="G18" s="67">
        <v>302</v>
      </c>
      <c r="H18" s="66">
        <v>304</v>
      </c>
      <c r="I18" s="67">
        <v>307</v>
      </c>
      <c r="J18" s="66">
        <v>306</v>
      </c>
      <c r="K18" s="67">
        <v>311</v>
      </c>
      <c r="L18" s="66">
        <v>310</v>
      </c>
      <c r="M18" s="67">
        <v>315</v>
      </c>
      <c r="N18" s="69">
        <v>246</v>
      </c>
      <c r="O18" s="69">
        <v>259</v>
      </c>
      <c r="P18" s="69">
        <v>242</v>
      </c>
      <c r="Q18" s="69">
        <v>237</v>
      </c>
      <c r="R18" s="69">
        <v>237</v>
      </c>
      <c r="S18" s="69">
        <v>240</v>
      </c>
      <c r="T18" s="70">
        <v>250</v>
      </c>
      <c r="U18" s="67">
        <v>262</v>
      </c>
      <c r="V18" s="67">
        <v>266</v>
      </c>
      <c r="W18" s="67">
        <v>264</v>
      </c>
      <c r="X18" s="67">
        <v>275</v>
      </c>
      <c r="Y18" s="76">
        <v>280</v>
      </c>
      <c r="Z18" s="76">
        <v>285</v>
      </c>
      <c r="AA18" s="76">
        <v>287</v>
      </c>
      <c r="AB18" s="85">
        <f t="shared" si="2"/>
        <v>2</v>
      </c>
      <c r="AC18" s="85">
        <f t="shared" si="0"/>
        <v>21</v>
      </c>
      <c r="AD18" s="42">
        <f t="shared" si="1"/>
        <v>0.66151895816526451</v>
      </c>
    </row>
    <row r="19" spans="1:30" x14ac:dyDescent="0.2">
      <c r="A19" s="15"/>
      <c r="B19" s="11"/>
      <c r="C19" s="19" t="s">
        <v>41</v>
      </c>
      <c r="D19" s="69">
        <v>1536</v>
      </c>
      <c r="E19" s="67">
        <v>1512</v>
      </c>
      <c r="F19" s="66">
        <v>1563</v>
      </c>
      <c r="G19" s="67">
        <v>1450</v>
      </c>
      <c r="H19" s="66">
        <v>1437</v>
      </c>
      <c r="I19" s="67">
        <v>1399</v>
      </c>
      <c r="J19" s="66">
        <v>1385</v>
      </c>
      <c r="K19" s="67">
        <v>1362</v>
      </c>
      <c r="L19" s="66">
        <v>1343</v>
      </c>
      <c r="M19" s="67">
        <v>1303</v>
      </c>
      <c r="N19" s="69">
        <v>1049</v>
      </c>
      <c r="O19" s="69">
        <v>1125</v>
      </c>
      <c r="P19" s="69">
        <v>1096</v>
      </c>
      <c r="Q19" s="69">
        <v>910</v>
      </c>
      <c r="R19" s="69">
        <v>827</v>
      </c>
      <c r="S19" s="69">
        <v>811</v>
      </c>
      <c r="T19" s="70">
        <v>806</v>
      </c>
      <c r="U19" s="67">
        <v>757</v>
      </c>
      <c r="V19" s="67">
        <v>765</v>
      </c>
      <c r="W19" s="67">
        <v>786</v>
      </c>
      <c r="X19" s="67">
        <v>797</v>
      </c>
      <c r="Y19" s="76">
        <v>794</v>
      </c>
      <c r="Z19" s="76">
        <v>796</v>
      </c>
      <c r="AA19" s="76">
        <v>794</v>
      </c>
      <c r="AB19" s="85">
        <f t="shared" si="2"/>
        <v>-2</v>
      </c>
      <c r="AC19" s="85">
        <f t="shared" si="0"/>
        <v>29</v>
      </c>
      <c r="AD19" s="42">
        <f t="shared" si="1"/>
        <v>1.8301256194537283</v>
      </c>
    </row>
    <row r="20" spans="1:30" x14ac:dyDescent="0.2">
      <c r="A20" s="15"/>
      <c r="B20" s="11"/>
      <c r="C20" s="28" t="s">
        <v>42</v>
      </c>
      <c r="D20" s="69">
        <v>120</v>
      </c>
      <c r="E20" s="67">
        <v>119</v>
      </c>
      <c r="F20" s="66">
        <v>123</v>
      </c>
      <c r="G20" s="67">
        <v>132</v>
      </c>
      <c r="H20" s="66">
        <v>134</v>
      </c>
      <c r="I20" s="67">
        <v>127</v>
      </c>
      <c r="J20" s="66">
        <v>120</v>
      </c>
      <c r="K20" s="67">
        <v>118</v>
      </c>
      <c r="L20" s="66">
        <v>108</v>
      </c>
      <c r="M20" s="67">
        <v>119</v>
      </c>
      <c r="N20" s="69">
        <v>107</v>
      </c>
      <c r="O20" s="69">
        <v>95</v>
      </c>
      <c r="P20" s="69">
        <v>87</v>
      </c>
      <c r="Q20" s="69">
        <v>56</v>
      </c>
      <c r="R20" s="69">
        <v>52</v>
      </c>
      <c r="S20" s="69">
        <v>50</v>
      </c>
      <c r="T20" s="70">
        <v>57</v>
      </c>
      <c r="U20" s="71">
        <v>61</v>
      </c>
      <c r="V20" s="71">
        <v>60</v>
      </c>
      <c r="W20" s="71">
        <v>59</v>
      </c>
      <c r="X20" s="71">
        <v>64</v>
      </c>
      <c r="Y20" s="84">
        <v>67</v>
      </c>
      <c r="Z20" s="71">
        <v>72</v>
      </c>
      <c r="AA20" s="71">
        <v>70</v>
      </c>
      <c r="AB20" s="85">
        <f t="shared" si="2"/>
        <v>-2</v>
      </c>
      <c r="AC20" s="85">
        <f t="shared" si="0"/>
        <v>10</v>
      </c>
      <c r="AD20" s="42">
        <f t="shared" si="1"/>
        <v>0.1613460873573816</v>
      </c>
    </row>
    <row r="21" spans="1:30" x14ac:dyDescent="0.2">
      <c r="A21" s="15"/>
      <c r="B21" s="12"/>
      <c r="C21" s="23" t="s">
        <v>34</v>
      </c>
      <c r="D21" s="75">
        <f t="shared" ref="D21:M21" si="4">SUM(D16:D20)</f>
        <v>2604</v>
      </c>
      <c r="E21" s="73">
        <f t="shared" si="4"/>
        <v>2609</v>
      </c>
      <c r="F21" s="72">
        <f t="shared" si="4"/>
        <v>2711</v>
      </c>
      <c r="G21" s="73">
        <f t="shared" si="4"/>
        <v>2744</v>
      </c>
      <c r="H21" s="72">
        <f t="shared" si="4"/>
        <v>2771</v>
      </c>
      <c r="I21" s="73">
        <f t="shared" si="4"/>
        <v>2776</v>
      </c>
      <c r="J21" s="72">
        <f t="shared" si="4"/>
        <v>2768</v>
      </c>
      <c r="K21" s="73">
        <f t="shared" si="4"/>
        <v>2758</v>
      </c>
      <c r="L21" s="72">
        <f t="shared" si="4"/>
        <v>2697</v>
      </c>
      <c r="M21" s="73">
        <f t="shared" si="4"/>
        <v>2745</v>
      </c>
      <c r="N21" s="64">
        <v>2292</v>
      </c>
      <c r="O21" s="64">
        <v>2279</v>
      </c>
      <c r="P21" s="64">
        <v>2239</v>
      </c>
      <c r="Q21" s="64">
        <v>2046</v>
      </c>
      <c r="R21" s="64">
        <v>1937</v>
      </c>
      <c r="S21" s="64">
        <v>1936</v>
      </c>
      <c r="T21" s="74">
        <v>1991</v>
      </c>
      <c r="U21" s="60">
        <v>2080</v>
      </c>
      <c r="V21" s="65">
        <v>2109</v>
      </c>
      <c r="W21" s="65">
        <v>2150</v>
      </c>
      <c r="X21" s="65">
        <v>2174</v>
      </c>
      <c r="Y21" s="86">
        <v>2184</v>
      </c>
      <c r="Z21" s="71">
        <v>2206</v>
      </c>
      <c r="AA21" s="71">
        <v>2227</v>
      </c>
      <c r="AB21" s="85">
        <f t="shared" si="2"/>
        <v>21</v>
      </c>
      <c r="AC21" s="85">
        <f t="shared" si="0"/>
        <v>118</v>
      </c>
      <c r="AD21" s="42">
        <f t="shared" si="1"/>
        <v>5.1331105220698401</v>
      </c>
    </row>
    <row r="22" spans="1:30" x14ac:dyDescent="0.2">
      <c r="A22" s="15"/>
      <c r="B22" s="4"/>
      <c r="C22" s="24" t="s">
        <v>43</v>
      </c>
      <c r="D22" s="59">
        <v>13</v>
      </c>
      <c r="E22" s="60">
        <v>11</v>
      </c>
      <c r="F22" s="61">
        <v>24</v>
      </c>
      <c r="G22" s="60">
        <v>42</v>
      </c>
      <c r="H22" s="61">
        <v>94</v>
      </c>
      <c r="I22" s="60">
        <v>134</v>
      </c>
      <c r="J22" s="61">
        <v>151</v>
      </c>
      <c r="K22" s="60">
        <v>26</v>
      </c>
      <c r="L22" s="61">
        <v>34</v>
      </c>
      <c r="M22" s="60">
        <v>31</v>
      </c>
      <c r="N22" s="64">
        <v>9</v>
      </c>
      <c r="O22" s="64">
        <v>6</v>
      </c>
      <c r="P22" s="64">
        <v>6</v>
      </c>
      <c r="Q22" s="64">
        <v>75</v>
      </c>
      <c r="R22" s="64">
        <v>19</v>
      </c>
      <c r="S22" s="64">
        <v>18</v>
      </c>
      <c r="T22" s="74">
        <v>31</v>
      </c>
      <c r="U22" s="60">
        <v>34</v>
      </c>
      <c r="V22" s="65">
        <v>33</v>
      </c>
      <c r="W22" s="65">
        <v>37</v>
      </c>
      <c r="X22" s="65">
        <v>37</v>
      </c>
      <c r="Y22" s="86">
        <v>36</v>
      </c>
      <c r="Z22" s="60">
        <v>44</v>
      </c>
      <c r="AA22" s="60">
        <v>45</v>
      </c>
      <c r="AB22" s="85">
        <f t="shared" si="2"/>
        <v>1</v>
      </c>
      <c r="AC22" s="85">
        <f t="shared" si="0"/>
        <v>12</v>
      </c>
      <c r="AD22" s="42">
        <f t="shared" si="1"/>
        <v>0.10372248472974531</v>
      </c>
    </row>
    <row r="23" spans="1:30" x14ac:dyDescent="0.2">
      <c r="A23" s="30"/>
      <c r="B23" s="30"/>
      <c r="C23" s="32" t="s">
        <v>44</v>
      </c>
      <c r="D23" s="75">
        <f t="shared" ref="D23:L23" si="5">D14+D15++D21+D22</f>
        <v>7002</v>
      </c>
      <c r="E23" s="73">
        <f t="shared" si="5"/>
        <v>7116</v>
      </c>
      <c r="F23" s="72">
        <f t="shared" si="5"/>
        <v>7350</v>
      </c>
      <c r="G23" s="73">
        <f t="shared" si="5"/>
        <v>7420</v>
      </c>
      <c r="H23" s="72">
        <f t="shared" si="5"/>
        <v>7517</v>
      </c>
      <c r="I23" s="73">
        <f t="shared" si="5"/>
        <v>7577</v>
      </c>
      <c r="J23" s="72">
        <f t="shared" si="5"/>
        <v>7571</v>
      </c>
      <c r="K23" s="73">
        <f t="shared" si="5"/>
        <v>7383</v>
      </c>
      <c r="L23" s="72">
        <f t="shared" si="5"/>
        <v>7252</v>
      </c>
      <c r="M23" s="73">
        <v>7302</v>
      </c>
      <c r="N23" s="64">
        <v>6094</v>
      </c>
      <c r="O23" s="64">
        <v>5958</v>
      </c>
      <c r="P23" s="64">
        <v>5797</v>
      </c>
      <c r="Q23" s="64">
        <v>5381</v>
      </c>
      <c r="R23" s="64">
        <v>5111</v>
      </c>
      <c r="S23" s="64">
        <v>5073</v>
      </c>
      <c r="T23" s="74">
        <v>5209</v>
      </c>
      <c r="U23" s="60">
        <v>5488</v>
      </c>
      <c r="V23" s="65">
        <v>5586</v>
      </c>
      <c r="W23" s="65">
        <v>5658</v>
      </c>
      <c r="X23" s="65">
        <v>5679</v>
      </c>
      <c r="Y23" s="86">
        <v>5751</v>
      </c>
      <c r="Z23" s="60">
        <v>5835</v>
      </c>
      <c r="AA23" s="60">
        <v>5929</v>
      </c>
      <c r="AB23" s="85">
        <f t="shared" si="2"/>
        <v>94</v>
      </c>
      <c r="AC23" s="85">
        <f t="shared" si="0"/>
        <v>343</v>
      </c>
      <c r="AD23" s="42">
        <f t="shared" si="1"/>
        <v>13.666013599170221</v>
      </c>
    </row>
    <row r="24" spans="1:30" x14ac:dyDescent="0.2">
      <c r="A24" s="22" t="s">
        <v>45</v>
      </c>
      <c r="B24" s="4"/>
      <c r="C24" s="24" t="s">
        <v>45</v>
      </c>
      <c r="D24" s="59">
        <v>2484</v>
      </c>
      <c r="E24" s="60">
        <v>2496</v>
      </c>
      <c r="F24" s="61">
        <v>2485</v>
      </c>
      <c r="G24" s="60">
        <v>2458</v>
      </c>
      <c r="H24" s="61">
        <v>2434</v>
      </c>
      <c r="I24" s="60">
        <v>2446</v>
      </c>
      <c r="J24" s="61">
        <v>2412</v>
      </c>
      <c r="K24" s="60">
        <v>2427</v>
      </c>
      <c r="L24" s="61">
        <v>2419</v>
      </c>
      <c r="M24" s="60">
        <v>2383</v>
      </c>
      <c r="N24" s="64">
        <v>1985</v>
      </c>
      <c r="O24" s="64">
        <v>1945</v>
      </c>
      <c r="P24" s="64">
        <v>1903</v>
      </c>
      <c r="Q24" s="64">
        <v>1746</v>
      </c>
      <c r="R24" s="64">
        <v>1664</v>
      </c>
      <c r="S24" s="64">
        <v>1640</v>
      </c>
      <c r="T24" s="74">
        <v>1645</v>
      </c>
      <c r="U24" s="60">
        <v>1645</v>
      </c>
      <c r="V24" s="65">
        <v>1630</v>
      </c>
      <c r="W24" s="65">
        <v>1621</v>
      </c>
      <c r="X24" s="65">
        <v>1594</v>
      </c>
      <c r="Y24" s="86">
        <v>1577</v>
      </c>
      <c r="Z24" s="71">
        <v>1582</v>
      </c>
      <c r="AA24" s="71">
        <v>1583</v>
      </c>
      <c r="AB24" s="85">
        <f t="shared" si="2"/>
        <v>1</v>
      </c>
      <c r="AC24" s="85">
        <f t="shared" si="0"/>
        <v>-47</v>
      </c>
      <c r="AD24" s="42">
        <f t="shared" si="1"/>
        <v>3.6487265183819293</v>
      </c>
    </row>
    <row r="25" spans="1:30" x14ac:dyDescent="0.2">
      <c r="A25" s="10" t="s">
        <v>46</v>
      </c>
      <c r="B25" s="10" t="s">
        <v>46</v>
      </c>
      <c r="C25" s="27" t="s">
        <v>47</v>
      </c>
      <c r="D25" s="66">
        <v>911</v>
      </c>
      <c r="E25" s="67">
        <v>976</v>
      </c>
      <c r="F25" s="66">
        <v>1006</v>
      </c>
      <c r="G25" s="67">
        <v>1034</v>
      </c>
      <c r="H25" s="66">
        <v>1062</v>
      </c>
      <c r="I25" s="67">
        <v>1130</v>
      </c>
      <c r="J25" s="66">
        <v>1173</v>
      </c>
      <c r="K25" s="67">
        <v>1255</v>
      </c>
      <c r="L25" s="66">
        <v>1460</v>
      </c>
      <c r="M25" s="67">
        <v>1630</v>
      </c>
      <c r="N25" s="68">
        <v>932</v>
      </c>
      <c r="O25" s="68">
        <v>940</v>
      </c>
      <c r="P25" s="68">
        <v>966</v>
      </c>
      <c r="Q25" s="69">
        <v>887</v>
      </c>
      <c r="R25" s="69">
        <v>1021</v>
      </c>
      <c r="S25" s="69">
        <v>1126</v>
      </c>
      <c r="T25" s="70">
        <v>1203</v>
      </c>
      <c r="U25" s="65">
        <v>1349</v>
      </c>
      <c r="V25" s="65">
        <v>1378</v>
      </c>
      <c r="W25" s="65">
        <v>1438</v>
      </c>
      <c r="X25" s="65">
        <v>1468</v>
      </c>
      <c r="Y25" s="86">
        <v>1536</v>
      </c>
      <c r="Z25" s="76">
        <v>1618</v>
      </c>
      <c r="AA25" s="76">
        <v>1776</v>
      </c>
      <c r="AB25" s="85">
        <f t="shared" si="2"/>
        <v>158</v>
      </c>
      <c r="AC25" s="85">
        <f t="shared" si="0"/>
        <v>398</v>
      </c>
      <c r="AD25" s="42">
        <f t="shared" si="1"/>
        <v>4.0935807306672807</v>
      </c>
    </row>
    <row r="26" spans="1:30" x14ac:dyDescent="0.2">
      <c r="A26" s="11"/>
      <c r="B26" s="11"/>
      <c r="C26" s="19" t="s">
        <v>48</v>
      </c>
      <c r="D26" s="66">
        <v>1538</v>
      </c>
      <c r="E26" s="67">
        <v>1562</v>
      </c>
      <c r="F26" s="66">
        <v>1628</v>
      </c>
      <c r="G26" s="67">
        <v>1646</v>
      </c>
      <c r="H26" s="66">
        <v>1660</v>
      </c>
      <c r="I26" s="67">
        <v>1712</v>
      </c>
      <c r="J26" s="66">
        <v>1730</v>
      </c>
      <c r="K26" s="67">
        <v>1770</v>
      </c>
      <c r="L26" s="66">
        <v>1794</v>
      </c>
      <c r="M26" s="67">
        <v>1788</v>
      </c>
      <c r="N26" s="68">
        <v>1620</v>
      </c>
      <c r="O26" s="68">
        <v>1659</v>
      </c>
      <c r="P26" s="68">
        <v>1645</v>
      </c>
      <c r="Q26" s="69">
        <v>1742</v>
      </c>
      <c r="R26" s="69">
        <v>1925</v>
      </c>
      <c r="S26" s="69">
        <v>2015</v>
      </c>
      <c r="T26" s="70">
        <v>2106</v>
      </c>
      <c r="U26" s="67">
        <v>2230</v>
      </c>
      <c r="V26" s="67">
        <v>2207</v>
      </c>
      <c r="W26" s="67">
        <v>2232</v>
      </c>
      <c r="X26" s="67">
        <v>2309</v>
      </c>
      <c r="Y26" s="76">
        <v>2338</v>
      </c>
      <c r="Z26" s="76">
        <v>2399</v>
      </c>
      <c r="AA26" s="76">
        <v>2464</v>
      </c>
      <c r="AB26" s="85">
        <f t="shared" si="2"/>
        <v>65</v>
      </c>
      <c r="AC26" s="85">
        <f t="shared" si="0"/>
        <v>257</v>
      </c>
      <c r="AD26" s="42">
        <f t="shared" si="1"/>
        <v>5.6793822749798313</v>
      </c>
    </row>
    <row r="27" spans="1:30" x14ac:dyDescent="0.2">
      <c r="A27" s="11"/>
      <c r="B27" s="11"/>
      <c r="C27" s="19" t="s">
        <v>49</v>
      </c>
      <c r="D27" s="66">
        <v>2</v>
      </c>
      <c r="E27" s="67">
        <v>2</v>
      </c>
      <c r="F27" s="66">
        <v>2</v>
      </c>
      <c r="G27" s="67">
        <v>2</v>
      </c>
      <c r="H27" s="66">
        <v>2</v>
      </c>
      <c r="I27" s="67">
        <v>2</v>
      </c>
      <c r="J27" s="66">
        <v>2</v>
      </c>
      <c r="K27" s="67">
        <v>2</v>
      </c>
      <c r="L27" s="66">
        <v>2</v>
      </c>
      <c r="M27" s="67">
        <v>2</v>
      </c>
      <c r="N27" s="68">
        <v>2</v>
      </c>
      <c r="O27" s="68">
        <v>2</v>
      </c>
      <c r="P27" s="68">
        <v>7</v>
      </c>
      <c r="Q27" s="69">
        <v>40</v>
      </c>
      <c r="R27" s="69">
        <v>42</v>
      </c>
      <c r="S27" s="69">
        <v>43</v>
      </c>
      <c r="T27" s="70">
        <v>43</v>
      </c>
      <c r="U27" s="67">
        <v>67</v>
      </c>
      <c r="V27" s="67">
        <v>69</v>
      </c>
      <c r="W27" s="67">
        <v>77</v>
      </c>
      <c r="X27" s="67">
        <v>81</v>
      </c>
      <c r="Y27" s="76">
        <v>86</v>
      </c>
      <c r="Z27" s="76">
        <v>87</v>
      </c>
      <c r="AA27" s="76">
        <v>97</v>
      </c>
      <c r="AB27" s="85">
        <f t="shared" si="2"/>
        <v>10</v>
      </c>
      <c r="AC27" s="85">
        <f t="shared" si="0"/>
        <v>28</v>
      </c>
      <c r="AD27" s="42">
        <f t="shared" si="1"/>
        <v>0.22357957819522878</v>
      </c>
    </row>
    <row r="28" spans="1:30" x14ac:dyDescent="0.2">
      <c r="A28" s="11"/>
      <c r="B28" s="11"/>
      <c r="C28" s="19" t="s">
        <v>50</v>
      </c>
      <c r="D28" s="66">
        <v>7518</v>
      </c>
      <c r="E28" s="67">
        <v>7545</v>
      </c>
      <c r="F28" s="66">
        <v>7643</v>
      </c>
      <c r="G28" s="67">
        <v>7617</v>
      </c>
      <c r="H28" s="66">
        <v>7559</v>
      </c>
      <c r="I28" s="67">
        <v>7471</v>
      </c>
      <c r="J28" s="66">
        <v>7376</v>
      </c>
      <c r="K28" s="67">
        <v>7214</v>
      </c>
      <c r="L28" s="66">
        <v>7086</v>
      </c>
      <c r="M28" s="67">
        <v>6914</v>
      </c>
      <c r="N28" s="68">
        <v>5703</v>
      </c>
      <c r="O28" s="68">
        <v>5468</v>
      </c>
      <c r="P28" s="68">
        <v>5232</v>
      </c>
      <c r="Q28" s="69">
        <v>4451</v>
      </c>
      <c r="R28" s="69">
        <v>3991</v>
      </c>
      <c r="S28" s="69">
        <v>3878</v>
      </c>
      <c r="T28" s="70">
        <v>3741</v>
      </c>
      <c r="U28" s="67">
        <v>3667</v>
      </c>
      <c r="V28" s="67">
        <v>3634</v>
      </c>
      <c r="W28" s="67">
        <v>3663</v>
      </c>
      <c r="X28" s="67">
        <v>3645</v>
      </c>
      <c r="Y28" s="76">
        <v>3591</v>
      </c>
      <c r="Z28" s="76">
        <v>3514</v>
      </c>
      <c r="AA28" s="76">
        <v>3526</v>
      </c>
      <c r="AB28" s="85">
        <f t="shared" si="2"/>
        <v>12</v>
      </c>
      <c r="AC28" s="85">
        <f t="shared" si="0"/>
        <v>-108</v>
      </c>
      <c r="AD28" s="42">
        <f t="shared" si="1"/>
        <v>8.1272329146018212</v>
      </c>
    </row>
    <row r="29" spans="1:30" x14ac:dyDescent="0.2">
      <c r="A29" s="11"/>
      <c r="B29" s="11"/>
      <c r="C29" s="19" t="s">
        <v>51</v>
      </c>
      <c r="D29" s="66">
        <v>381</v>
      </c>
      <c r="E29" s="67">
        <v>376</v>
      </c>
      <c r="F29" s="66">
        <v>386</v>
      </c>
      <c r="G29" s="67">
        <v>393</v>
      </c>
      <c r="H29" s="66">
        <v>400</v>
      </c>
      <c r="I29" s="67">
        <v>395</v>
      </c>
      <c r="J29" s="66">
        <v>392</v>
      </c>
      <c r="K29" s="67">
        <v>355</v>
      </c>
      <c r="L29" s="66">
        <v>324</v>
      </c>
      <c r="M29" s="67">
        <v>272</v>
      </c>
      <c r="N29" s="68">
        <v>192</v>
      </c>
      <c r="O29" s="68">
        <v>183</v>
      </c>
      <c r="P29" s="68">
        <v>173</v>
      </c>
      <c r="Q29" s="69">
        <v>87</v>
      </c>
      <c r="R29" s="69">
        <v>45</v>
      </c>
      <c r="S29" s="69">
        <v>23</v>
      </c>
      <c r="T29" s="70">
        <v>27</v>
      </c>
      <c r="U29" s="67">
        <v>31</v>
      </c>
      <c r="V29" s="67">
        <v>29</v>
      </c>
      <c r="W29" s="67">
        <v>27</v>
      </c>
      <c r="X29" s="67">
        <v>28</v>
      </c>
      <c r="Y29" s="76">
        <v>29</v>
      </c>
      <c r="Z29" s="76">
        <v>30</v>
      </c>
      <c r="AA29" s="76">
        <v>29</v>
      </c>
      <c r="AB29" s="85">
        <f t="shared" si="2"/>
        <v>-1</v>
      </c>
      <c r="AC29" s="85">
        <f t="shared" si="0"/>
        <v>0</v>
      </c>
      <c r="AD29" s="42">
        <f t="shared" si="1"/>
        <v>6.684337904805808E-2</v>
      </c>
    </row>
    <row r="30" spans="1:30" x14ac:dyDescent="0.2">
      <c r="A30" s="11"/>
      <c r="B30" s="11"/>
      <c r="C30" s="19" t="s">
        <v>52</v>
      </c>
      <c r="D30" s="66">
        <v>810</v>
      </c>
      <c r="E30" s="67">
        <v>824</v>
      </c>
      <c r="F30" s="66">
        <v>853</v>
      </c>
      <c r="G30" s="67">
        <v>858</v>
      </c>
      <c r="H30" s="66">
        <v>851</v>
      </c>
      <c r="I30" s="67">
        <v>837</v>
      </c>
      <c r="J30" s="66">
        <v>839</v>
      </c>
      <c r="K30" s="67">
        <v>849</v>
      </c>
      <c r="L30" s="66">
        <v>856</v>
      </c>
      <c r="M30" s="67">
        <v>889</v>
      </c>
      <c r="N30" s="68">
        <v>728</v>
      </c>
      <c r="O30" s="68">
        <v>710</v>
      </c>
      <c r="P30" s="68">
        <v>693</v>
      </c>
      <c r="Q30" s="69">
        <v>607</v>
      </c>
      <c r="R30" s="69">
        <v>563</v>
      </c>
      <c r="S30" s="69">
        <v>509</v>
      </c>
      <c r="T30" s="70">
        <v>478</v>
      </c>
      <c r="U30" s="67">
        <v>549</v>
      </c>
      <c r="V30" s="67">
        <v>592</v>
      </c>
      <c r="W30" s="67">
        <v>596</v>
      </c>
      <c r="X30" s="67">
        <v>598</v>
      </c>
      <c r="Y30" s="76">
        <v>600</v>
      </c>
      <c r="Z30" s="76">
        <v>620</v>
      </c>
      <c r="AA30" s="76">
        <v>586</v>
      </c>
      <c r="AB30" s="85">
        <f t="shared" si="2"/>
        <v>-34</v>
      </c>
      <c r="AC30" s="85">
        <f t="shared" si="0"/>
        <v>-6</v>
      </c>
      <c r="AD30" s="42">
        <f t="shared" si="1"/>
        <v>1.3506972455917945</v>
      </c>
    </row>
    <row r="31" spans="1:30" x14ac:dyDescent="0.2">
      <c r="A31" s="11"/>
      <c r="B31" s="11"/>
      <c r="C31" s="19" t="s">
        <v>53</v>
      </c>
      <c r="D31" s="66">
        <v>397</v>
      </c>
      <c r="E31" s="67">
        <v>406</v>
      </c>
      <c r="F31" s="66">
        <v>386</v>
      </c>
      <c r="G31" s="67">
        <v>388</v>
      </c>
      <c r="H31" s="66">
        <v>381</v>
      </c>
      <c r="I31" s="67">
        <v>394</v>
      </c>
      <c r="J31" s="66">
        <v>405</v>
      </c>
      <c r="K31" s="67">
        <v>403</v>
      </c>
      <c r="L31" s="66">
        <v>405</v>
      </c>
      <c r="M31" s="67">
        <v>425</v>
      </c>
      <c r="N31" s="68">
        <v>233</v>
      </c>
      <c r="O31" s="68">
        <v>226</v>
      </c>
      <c r="P31" s="68">
        <v>223</v>
      </c>
      <c r="Q31" s="69">
        <v>189</v>
      </c>
      <c r="R31" s="69">
        <v>164</v>
      </c>
      <c r="S31" s="69">
        <v>165</v>
      </c>
      <c r="T31" s="70">
        <v>167</v>
      </c>
      <c r="U31" s="67">
        <v>156</v>
      </c>
      <c r="V31" s="67">
        <v>156</v>
      </c>
      <c r="W31" s="67">
        <v>155</v>
      </c>
      <c r="X31" s="67">
        <v>157</v>
      </c>
      <c r="Y31" s="76">
        <v>151</v>
      </c>
      <c r="Z31" s="76">
        <v>153</v>
      </c>
      <c r="AA31" s="76">
        <v>160</v>
      </c>
      <c r="AB31" s="85">
        <f t="shared" si="2"/>
        <v>7</v>
      </c>
      <c r="AC31" s="85">
        <f t="shared" si="0"/>
        <v>4</v>
      </c>
      <c r="AD31" s="42">
        <f t="shared" si="1"/>
        <v>0.36879105681687219</v>
      </c>
    </row>
    <row r="32" spans="1:30" x14ac:dyDescent="0.2">
      <c r="A32" s="11"/>
      <c r="B32" s="12"/>
      <c r="C32" s="28" t="s">
        <v>153</v>
      </c>
      <c r="D32" s="66">
        <v>715</v>
      </c>
      <c r="E32" s="67">
        <v>714</v>
      </c>
      <c r="F32" s="66">
        <v>708</v>
      </c>
      <c r="G32" s="67">
        <v>696</v>
      </c>
      <c r="H32" s="66">
        <v>668</v>
      </c>
      <c r="I32" s="67">
        <v>628</v>
      </c>
      <c r="J32" s="66">
        <v>596</v>
      </c>
      <c r="K32" s="67">
        <v>583</v>
      </c>
      <c r="L32" s="66">
        <v>567</v>
      </c>
      <c r="M32" s="67">
        <v>494</v>
      </c>
      <c r="N32" s="68">
        <v>296</v>
      </c>
      <c r="O32" s="68">
        <v>277</v>
      </c>
      <c r="P32" s="68">
        <v>270</v>
      </c>
      <c r="Q32" s="68">
        <v>182</v>
      </c>
      <c r="R32" s="68">
        <v>147</v>
      </c>
      <c r="S32" s="68">
        <v>143</v>
      </c>
      <c r="T32" s="70">
        <v>132</v>
      </c>
      <c r="U32" s="71">
        <v>129</v>
      </c>
      <c r="V32" s="71">
        <v>126</v>
      </c>
      <c r="W32" s="71">
        <v>123</v>
      </c>
      <c r="X32" s="71">
        <v>123</v>
      </c>
      <c r="Y32" s="84">
        <v>119</v>
      </c>
      <c r="Z32" s="76">
        <v>117</v>
      </c>
      <c r="AA32" s="76">
        <v>121</v>
      </c>
      <c r="AB32" s="85">
        <f t="shared" si="2"/>
        <v>4</v>
      </c>
      <c r="AC32" s="85">
        <f t="shared" si="0"/>
        <v>-5</v>
      </c>
      <c r="AD32" s="42">
        <f t="shared" si="1"/>
        <v>0.2788982367177596</v>
      </c>
    </row>
    <row r="33" spans="1:30" x14ac:dyDescent="0.2">
      <c r="A33" s="12"/>
      <c r="B33" s="4"/>
      <c r="C33" s="24" t="s">
        <v>54</v>
      </c>
      <c r="D33" s="75">
        <f t="shared" ref="D33:M33" si="6">SUM(D25:D32)</f>
        <v>12272</v>
      </c>
      <c r="E33" s="73">
        <f t="shared" si="6"/>
        <v>12405</v>
      </c>
      <c r="F33" s="72">
        <f t="shared" si="6"/>
        <v>12612</v>
      </c>
      <c r="G33" s="73">
        <f t="shared" si="6"/>
        <v>12634</v>
      </c>
      <c r="H33" s="72">
        <f t="shared" si="6"/>
        <v>12583</v>
      </c>
      <c r="I33" s="73">
        <f t="shared" si="6"/>
        <v>12569</v>
      </c>
      <c r="J33" s="72">
        <f t="shared" si="6"/>
        <v>12513</v>
      </c>
      <c r="K33" s="73">
        <f t="shared" si="6"/>
        <v>12431</v>
      </c>
      <c r="L33" s="72">
        <f t="shared" si="6"/>
        <v>12494</v>
      </c>
      <c r="M33" s="73">
        <f t="shared" si="6"/>
        <v>12414</v>
      </c>
      <c r="N33" s="64">
        <v>9706</v>
      </c>
      <c r="O33" s="64">
        <v>9465</v>
      </c>
      <c r="P33" s="64">
        <v>9209</v>
      </c>
      <c r="Q33" s="64">
        <v>8185</v>
      </c>
      <c r="R33" s="64">
        <v>7898</v>
      </c>
      <c r="S33" s="64">
        <v>7902</v>
      </c>
      <c r="T33" s="74">
        <v>7897</v>
      </c>
      <c r="U33" s="60">
        <v>8178</v>
      </c>
      <c r="V33" s="65">
        <v>8191</v>
      </c>
      <c r="W33" s="65">
        <v>8311</v>
      </c>
      <c r="X33" s="65">
        <v>8409</v>
      </c>
      <c r="Y33" s="86">
        <v>8450</v>
      </c>
      <c r="Z33" s="60">
        <v>8538</v>
      </c>
      <c r="AA33" s="60">
        <v>8759</v>
      </c>
      <c r="AB33" s="85">
        <f t="shared" si="2"/>
        <v>221</v>
      </c>
      <c r="AC33" s="85">
        <f t="shared" si="0"/>
        <v>568</v>
      </c>
      <c r="AD33" s="42">
        <f t="shared" si="1"/>
        <v>20.189005416618645</v>
      </c>
    </row>
    <row r="34" spans="1:30" x14ac:dyDescent="0.2">
      <c r="A34" s="10" t="s">
        <v>55</v>
      </c>
      <c r="B34" s="10" t="s">
        <v>55</v>
      </c>
      <c r="C34" s="27" t="s">
        <v>56</v>
      </c>
      <c r="D34" s="66">
        <v>762</v>
      </c>
      <c r="E34" s="67">
        <v>790</v>
      </c>
      <c r="F34" s="66">
        <v>801</v>
      </c>
      <c r="G34" s="67">
        <v>817</v>
      </c>
      <c r="H34" s="66">
        <v>820</v>
      </c>
      <c r="I34" s="67">
        <v>824</v>
      </c>
      <c r="J34" s="66">
        <v>847</v>
      </c>
      <c r="K34" s="67">
        <v>841</v>
      </c>
      <c r="L34" s="66">
        <v>810</v>
      </c>
      <c r="M34" s="67">
        <v>696</v>
      </c>
      <c r="N34" s="69">
        <v>596</v>
      </c>
      <c r="O34" s="69">
        <v>570</v>
      </c>
      <c r="P34" s="69">
        <v>534</v>
      </c>
      <c r="Q34" s="69">
        <v>416</v>
      </c>
      <c r="R34" s="69">
        <v>361</v>
      </c>
      <c r="S34" s="69">
        <v>375</v>
      </c>
      <c r="T34" s="70">
        <v>351</v>
      </c>
      <c r="U34" s="65">
        <v>374</v>
      </c>
      <c r="V34" s="65">
        <v>359</v>
      </c>
      <c r="W34" s="65">
        <v>340</v>
      </c>
      <c r="X34" s="65">
        <v>376</v>
      </c>
      <c r="Y34" s="86">
        <v>396</v>
      </c>
      <c r="Z34" s="76">
        <v>369</v>
      </c>
      <c r="AA34" s="76">
        <v>398</v>
      </c>
      <c r="AB34" s="85">
        <f t="shared" si="2"/>
        <v>29</v>
      </c>
      <c r="AC34" s="85">
        <f t="shared" si="0"/>
        <v>39</v>
      </c>
      <c r="AD34" s="42">
        <f t="shared" si="1"/>
        <v>0.91736775383196956</v>
      </c>
    </row>
    <row r="35" spans="1:30" x14ac:dyDescent="0.2">
      <c r="A35" s="11"/>
      <c r="B35" s="11"/>
      <c r="C35" s="19" t="s">
        <v>57</v>
      </c>
      <c r="D35" s="66">
        <v>341</v>
      </c>
      <c r="E35" s="67">
        <v>364</v>
      </c>
      <c r="F35" s="66">
        <v>382</v>
      </c>
      <c r="G35" s="67">
        <v>381</v>
      </c>
      <c r="H35" s="66">
        <v>417</v>
      </c>
      <c r="I35" s="67">
        <v>446</v>
      </c>
      <c r="J35" s="66">
        <v>522</v>
      </c>
      <c r="K35" s="67">
        <v>550</v>
      </c>
      <c r="L35" s="66">
        <v>575</v>
      </c>
      <c r="M35" s="67">
        <v>741</v>
      </c>
      <c r="N35" s="69">
        <v>579</v>
      </c>
      <c r="O35" s="69">
        <v>575</v>
      </c>
      <c r="P35" s="69">
        <v>560</v>
      </c>
      <c r="Q35" s="69">
        <v>549</v>
      </c>
      <c r="R35" s="69">
        <v>530</v>
      </c>
      <c r="S35" s="69">
        <v>530</v>
      </c>
      <c r="T35" s="70">
        <v>532</v>
      </c>
      <c r="U35" s="67">
        <v>689</v>
      </c>
      <c r="V35" s="67">
        <v>701</v>
      </c>
      <c r="W35" s="67">
        <v>704</v>
      </c>
      <c r="X35" s="67">
        <v>685</v>
      </c>
      <c r="Y35" s="76">
        <v>768</v>
      </c>
      <c r="Z35" s="76">
        <v>764</v>
      </c>
      <c r="AA35" s="76">
        <v>695</v>
      </c>
      <c r="AB35" s="85">
        <f t="shared" si="2"/>
        <v>-69</v>
      </c>
      <c r="AC35" s="85">
        <f t="shared" si="0"/>
        <v>-6</v>
      </c>
      <c r="AD35" s="42">
        <f t="shared" si="1"/>
        <v>1.6019361530482885</v>
      </c>
    </row>
    <row r="36" spans="1:30" x14ac:dyDescent="0.2">
      <c r="A36" s="11"/>
      <c r="B36" s="11"/>
      <c r="C36" s="19" t="s">
        <v>58</v>
      </c>
      <c r="D36" s="66">
        <v>421</v>
      </c>
      <c r="E36" s="67">
        <v>397</v>
      </c>
      <c r="F36" s="66">
        <v>399</v>
      </c>
      <c r="G36" s="67">
        <v>397</v>
      </c>
      <c r="H36" s="66">
        <v>387</v>
      </c>
      <c r="I36" s="67">
        <v>383</v>
      </c>
      <c r="J36" s="66">
        <v>371</v>
      </c>
      <c r="K36" s="67">
        <v>372</v>
      </c>
      <c r="L36" s="66">
        <v>383</v>
      </c>
      <c r="M36" s="67">
        <v>315</v>
      </c>
      <c r="N36" s="69">
        <v>245</v>
      </c>
      <c r="O36" s="69">
        <v>244</v>
      </c>
      <c r="P36" s="69">
        <v>257</v>
      </c>
      <c r="Q36" s="69">
        <v>229</v>
      </c>
      <c r="R36" s="69">
        <v>329</v>
      </c>
      <c r="S36" s="69">
        <v>331</v>
      </c>
      <c r="T36" s="70">
        <v>395</v>
      </c>
      <c r="U36" s="67">
        <v>386</v>
      </c>
      <c r="V36" s="67">
        <v>455</v>
      </c>
      <c r="W36" s="67">
        <v>504</v>
      </c>
      <c r="X36" s="67">
        <v>641</v>
      </c>
      <c r="Y36" s="76">
        <v>609</v>
      </c>
      <c r="Z36" s="76">
        <v>604</v>
      </c>
      <c r="AA36" s="76">
        <v>581</v>
      </c>
      <c r="AB36" s="85">
        <f t="shared" si="2"/>
        <v>-23</v>
      </c>
      <c r="AC36" s="85">
        <f t="shared" si="0"/>
        <v>126</v>
      </c>
      <c r="AD36" s="42">
        <f t="shared" si="1"/>
        <v>1.3391725250662672</v>
      </c>
    </row>
    <row r="37" spans="1:30" x14ac:dyDescent="0.2">
      <c r="A37" s="11"/>
      <c r="B37" s="11"/>
      <c r="C37" s="19" t="s">
        <v>59</v>
      </c>
      <c r="D37" s="66">
        <v>4</v>
      </c>
      <c r="E37" s="67">
        <v>4</v>
      </c>
      <c r="F37" s="66">
        <v>3</v>
      </c>
      <c r="G37" s="67">
        <v>3</v>
      </c>
      <c r="H37" s="66">
        <v>3</v>
      </c>
      <c r="I37" s="67">
        <v>3</v>
      </c>
      <c r="J37" s="66">
        <v>3</v>
      </c>
      <c r="K37" s="67">
        <v>3</v>
      </c>
      <c r="L37" s="66">
        <v>3</v>
      </c>
      <c r="M37" s="67">
        <v>0</v>
      </c>
      <c r="N37" s="69">
        <v>0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70">
        <v>0</v>
      </c>
      <c r="U37" s="67">
        <v>0</v>
      </c>
      <c r="V37" s="67">
        <v>0</v>
      </c>
      <c r="W37" s="67">
        <v>0</v>
      </c>
      <c r="X37" s="67">
        <v>0</v>
      </c>
      <c r="Y37" s="76">
        <v>0</v>
      </c>
      <c r="Z37" s="76">
        <v>0</v>
      </c>
      <c r="AA37" s="76">
        <v>0</v>
      </c>
      <c r="AB37" s="85">
        <f t="shared" si="2"/>
        <v>0</v>
      </c>
      <c r="AC37" s="85">
        <f t="shared" si="0"/>
        <v>0</v>
      </c>
      <c r="AD37" s="42">
        <f t="shared" si="1"/>
        <v>0</v>
      </c>
    </row>
    <row r="38" spans="1:30" x14ac:dyDescent="0.2">
      <c r="A38" s="11"/>
      <c r="B38" s="11"/>
      <c r="C38" s="19" t="s">
        <v>60</v>
      </c>
      <c r="D38" s="66">
        <v>39</v>
      </c>
      <c r="E38" s="67">
        <v>38</v>
      </c>
      <c r="F38" s="66">
        <v>38</v>
      </c>
      <c r="G38" s="67">
        <v>38</v>
      </c>
      <c r="H38" s="66">
        <v>55</v>
      </c>
      <c r="I38" s="67">
        <v>53</v>
      </c>
      <c r="J38" s="66">
        <v>52</v>
      </c>
      <c r="K38" s="67">
        <v>52</v>
      </c>
      <c r="L38" s="66">
        <v>53</v>
      </c>
      <c r="M38" s="67">
        <v>52</v>
      </c>
      <c r="N38" s="69">
        <v>16</v>
      </c>
      <c r="O38" s="69">
        <v>16</v>
      </c>
      <c r="P38" s="69">
        <v>16</v>
      </c>
      <c r="Q38" s="69">
        <v>9</v>
      </c>
      <c r="R38" s="69">
        <v>0</v>
      </c>
      <c r="S38" s="69">
        <v>0</v>
      </c>
      <c r="T38" s="70">
        <v>0</v>
      </c>
      <c r="U38" s="67">
        <v>0</v>
      </c>
      <c r="V38" s="67">
        <v>0</v>
      </c>
      <c r="W38" s="67">
        <v>0</v>
      </c>
      <c r="X38" s="67">
        <v>0</v>
      </c>
      <c r="Y38" s="76">
        <v>0</v>
      </c>
      <c r="Z38" s="76">
        <v>0</v>
      </c>
      <c r="AA38" s="76">
        <v>0</v>
      </c>
      <c r="AB38" s="85">
        <f t="shared" si="2"/>
        <v>0</v>
      </c>
      <c r="AC38" s="85">
        <f t="shared" si="0"/>
        <v>0</v>
      </c>
      <c r="AD38" s="42">
        <f t="shared" si="1"/>
        <v>0</v>
      </c>
    </row>
    <row r="39" spans="1:30" x14ac:dyDescent="0.2">
      <c r="A39" s="11"/>
      <c r="B39" s="11"/>
      <c r="C39" s="19" t="s">
        <v>61</v>
      </c>
      <c r="D39" s="66">
        <v>120</v>
      </c>
      <c r="E39" s="67">
        <v>125</v>
      </c>
      <c r="F39" s="66">
        <v>144</v>
      </c>
      <c r="G39" s="67">
        <v>143</v>
      </c>
      <c r="H39" s="66">
        <v>121</v>
      </c>
      <c r="I39" s="67">
        <v>117</v>
      </c>
      <c r="J39" s="66">
        <v>118</v>
      </c>
      <c r="K39" s="67">
        <v>119</v>
      </c>
      <c r="L39" s="66">
        <v>108</v>
      </c>
      <c r="M39" s="67">
        <v>113</v>
      </c>
      <c r="N39" s="69">
        <v>77</v>
      </c>
      <c r="O39" s="69">
        <v>74</v>
      </c>
      <c r="P39" s="69">
        <v>63</v>
      </c>
      <c r="Q39" s="69">
        <v>47</v>
      </c>
      <c r="R39" s="69">
        <v>47</v>
      </c>
      <c r="S39" s="69">
        <v>31</v>
      </c>
      <c r="T39" s="70">
        <v>28</v>
      </c>
      <c r="U39" s="67">
        <v>38</v>
      </c>
      <c r="V39" s="67">
        <v>37</v>
      </c>
      <c r="W39" s="67">
        <v>35</v>
      </c>
      <c r="X39" s="67">
        <v>27</v>
      </c>
      <c r="Y39" s="76">
        <v>26</v>
      </c>
      <c r="Z39" s="76">
        <v>25</v>
      </c>
      <c r="AA39" s="76">
        <v>25</v>
      </c>
      <c r="AB39" s="85">
        <f t="shared" si="2"/>
        <v>0</v>
      </c>
      <c r="AC39" s="85">
        <f t="shared" si="0"/>
        <v>-12</v>
      </c>
      <c r="AD39" s="42">
        <f t="shared" si="1"/>
        <v>5.7623602627636272E-2</v>
      </c>
    </row>
    <row r="40" spans="1:30" x14ac:dyDescent="0.2">
      <c r="A40" s="11"/>
      <c r="B40" s="11"/>
      <c r="C40" s="28" t="s">
        <v>62</v>
      </c>
      <c r="D40" s="66">
        <v>121</v>
      </c>
      <c r="E40" s="67">
        <v>118</v>
      </c>
      <c r="F40" s="66">
        <v>119</v>
      </c>
      <c r="G40" s="67">
        <v>118</v>
      </c>
      <c r="H40" s="66">
        <v>118</v>
      </c>
      <c r="I40" s="67">
        <v>121</v>
      </c>
      <c r="J40" s="66">
        <v>117</v>
      </c>
      <c r="K40" s="67">
        <v>113</v>
      </c>
      <c r="L40" s="66">
        <v>113</v>
      </c>
      <c r="M40" s="67">
        <v>114</v>
      </c>
      <c r="N40" s="69">
        <v>81</v>
      </c>
      <c r="O40" s="69">
        <v>70</v>
      </c>
      <c r="P40" s="69">
        <v>69</v>
      </c>
      <c r="Q40" s="69">
        <v>49</v>
      </c>
      <c r="R40" s="69">
        <v>43</v>
      </c>
      <c r="S40" s="69">
        <v>41</v>
      </c>
      <c r="T40" s="70">
        <v>41</v>
      </c>
      <c r="U40" s="71">
        <v>40</v>
      </c>
      <c r="V40" s="71">
        <v>41</v>
      </c>
      <c r="W40" s="71">
        <v>42</v>
      </c>
      <c r="X40" s="71">
        <v>41</v>
      </c>
      <c r="Y40" s="84">
        <v>44</v>
      </c>
      <c r="Z40" s="76">
        <v>47</v>
      </c>
      <c r="AA40" s="76">
        <v>49</v>
      </c>
      <c r="AB40" s="85">
        <f t="shared" si="2"/>
        <v>2</v>
      </c>
      <c r="AC40" s="85">
        <f t="shared" si="0"/>
        <v>8</v>
      </c>
      <c r="AD40" s="42">
        <f t="shared" si="1"/>
        <v>0.1129422611501671</v>
      </c>
    </row>
    <row r="41" spans="1:30" x14ac:dyDescent="0.2">
      <c r="A41" s="11"/>
      <c r="B41" s="12"/>
      <c r="C41" s="23" t="s">
        <v>34</v>
      </c>
      <c r="D41" s="75">
        <f t="shared" ref="D41:M41" si="7">SUM(D34:D40)</f>
        <v>1808</v>
      </c>
      <c r="E41" s="73">
        <f t="shared" si="7"/>
        <v>1836</v>
      </c>
      <c r="F41" s="72">
        <f t="shared" si="7"/>
        <v>1886</v>
      </c>
      <c r="G41" s="73">
        <f t="shared" si="7"/>
        <v>1897</v>
      </c>
      <c r="H41" s="72">
        <f t="shared" si="7"/>
        <v>1921</v>
      </c>
      <c r="I41" s="73">
        <f t="shared" si="7"/>
        <v>1947</v>
      </c>
      <c r="J41" s="72">
        <f t="shared" si="7"/>
        <v>2030</v>
      </c>
      <c r="K41" s="73">
        <f t="shared" si="7"/>
        <v>2050</v>
      </c>
      <c r="L41" s="72">
        <f t="shared" si="7"/>
        <v>2045</v>
      </c>
      <c r="M41" s="73">
        <f t="shared" si="7"/>
        <v>2031</v>
      </c>
      <c r="N41" s="64">
        <v>1594</v>
      </c>
      <c r="O41" s="64">
        <v>1549</v>
      </c>
      <c r="P41" s="64">
        <v>1499</v>
      </c>
      <c r="Q41" s="64">
        <v>1299</v>
      </c>
      <c r="R41" s="64">
        <v>1310</v>
      </c>
      <c r="S41" s="64">
        <v>1308</v>
      </c>
      <c r="T41" s="74">
        <v>1347</v>
      </c>
      <c r="U41" s="60">
        <v>1527</v>
      </c>
      <c r="V41" s="65">
        <v>1593</v>
      </c>
      <c r="W41" s="65">
        <v>1625</v>
      </c>
      <c r="X41" s="65">
        <v>1770</v>
      </c>
      <c r="Y41" s="86">
        <v>1843</v>
      </c>
      <c r="Z41" s="60">
        <v>1809</v>
      </c>
      <c r="AA41" s="60">
        <v>1748</v>
      </c>
      <c r="AB41" s="85">
        <f t="shared" si="2"/>
        <v>-61</v>
      </c>
      <c r="AC41" s="85">
        <f t="shared" si="0"/>
        <v>155</v>
      </c>
      <c r="AD41" s="42">
        <f t="shared" si="1"/>
        <v>4.0290422957243281</v>
      </c>
    </row>
    <row r="42" spans="1:30" x14ac:dyDescent="0.2">
      <c r="A42" s="11"/>
      <c r="B42" s="4"/>
      <c r="C42" s="24" t="s">
        <v>63</v>
      </c>
      <c r="D42" s="59">
        <v>384</v>
      </c>
      <c r="E42" s="60">
        <v>378</v>
      </c>
      <c r="F42" s="61">
        <v>370</v>
      </c>
      <c r="G42" s="60">
        <v>352</v>
      </c>
      <c r="H42" s="61">
        <v>349</v>
      </c>
      <c r="I42" s="60">
        <v>341</v>
      </c>
      <c r="J42" s="61">
        <v>333</v>
      </c>
      <c r="K42" s="60">
        <v>331</v>
      </c>
      <c r="L42" s="61">
        <v>323</v>
      </c>
      <c r="M42" s="60">
        <v>301</v>
      </c>
      <c r="N42" s="64">
        <v>239</v>
      </c>
      <c r="O42" s="64">
        <v>236</v>
      </c>
      <c r="P42" s="64">
        <v>229</v>
      </c>
      <c r="Q42" s="64">
        <v>194</v>
      </c>
      <c r="R42" s="64">
        <v>185</v>
      </c>
      <c r="S42" s="64">
        <v>186</v>
      </c>
      <c r="T42" s="74">
        <v>185</v>
      </c>
      <c r="U42" s="60">
        <v>190</v>
      </c>
      <c r="V42" s="65">
        <v>184</v>
      </c>
      <c r="W42" s="65">
        <v>182</v>
      </c>
      <c r="X42" s="65">
        <v>175</v>
      </c>
      <c r="Y42" s="86">
        <v>176</v>
      </c>
      <c r="Z42" s="60">
        <v>179</v>
      </c>
      <c r="AA42" s="60">
        <v>179</v>
      </c>
      <c r="AB42" s="85">
        <f t="shared" si="2"/>
        <v>0</v>
      </c>
      <c r="AC42" s="85">
        <f t="shared" si="0"/>
        <v>-5</v>
      </c>
      <c r="AD42" s="42">
        <f t="shared" si="1"/>
        <v>0.41258499481387578</v>
      </c>
    </row>
    <row r="43" spans="1:30" x14ac:dyDescent="0.2">
      <c r="A43" s="11"/>
      <c r="B43" s="33" t="s">
        <v>64</v>
      </c>
      <c r="C43" s="27" t="s">
        <v>65</v>
      </c>
      <c r="D43" s="66">
        <v>634</v>
      </c>
      <c r="E43" s="67">
        <v>689</v>
      </c>
      <c r="F43" s="66">
        <v>650</v>
      </c>
      <c r="G43" s="67">
        <v>658</v>
      </c>
      <c r="H43" s="66">
        <v>660</v>
      </c>
      <c r="I43" s="67">
        <v>655</v>
      </c>
      <c r="J43" s="66">
        <v>651</v>
      </c>
      <c r="K43" s="67">
        <v>668</v>
      </c>
      <c r="L43" s="66">
        <v>644</v>
      </c>
      <c r="M43" s="67">
        <v>625</v>
      </c>
      <c r="N43" s="76">
        <v>492</v>
      </c>
      <c r="O43" s="76">
        <v>483</v>
      </c>
      <c r="P43" s="76">
        <v>489</v>
      </c>
      <c r="Q43" s="76">
        <v>453</v>
      </c>
      <c r="R43" s="76">
        <v>399</v>
      </c>
      <c r="S43" s="76">
        <v>385</v>
      </c>
      <c r="T43" s="77">
        <v>397</v>
      </c>
      <c r="U43" s="65">
        <v>386</v>
      </c>
      <c r="V43" s="65">
        <v>384</v>
      </c>
      <c r="W43" s="65">
        <v>385</v>
      </c>
      <c r="X43" s="65">
        <v>385</v>
      </c>
      <c r="Y43" s="86">
        <v>385</v>
      </c>
      <c r="Z43" s="89">
        <v>381</v>
      </c>
      <c r="AA43" s="76">
        <v>385</v>
      </c>
      <c r="AB43" s="85">
        <f t="shared" si="2"/>
        <v>4</v>
      </c>
      <c r="AC43" s="85">
        <f t="shared" si="0"/>
        <v>1</v>
      </c>
      <c r="AD43" s="42">
        <f t="shared" si="1"/>
        <v>0.88740348046559869</v>
      </c>
    </row>
    <row r="44" spans="1:30" x14ac:dyDescent="0.2">
      <c r="A44" s="11"/>
      <c r="B44" s="11"/>
      <c r="C44" s="19" t="s">
        <v>66</v>
      </c>
      <c r="D44" s="78">
        <f>D45+D46</f>
        <v>3666</v>
      </c>
      <c r="E44" s="79">
        <f t="shared" ref="E44:M44" si="8">E45+E46</f>
        <v>3671</v>
      </c>
      <c r="F44" s="78">
        <f t="shared" si="8"/>
        <v>3706</v>
      </c>
      <c r="G44" s="79">
        <f t="shared" si="8"/>
        <v>3714</v>
      </c>
      <c r="H44" s="78">
        <f t="shared" si="8"/>
        <v>3703</v>
      </c>
      <c r="I44" s="79">
        <f t="shared" si="8"/>
        <v>3677</v>
      </c>
      <c r="J44" s="78">
        <f t="shared" si="8"/>
        <v>3636</v>
      </c>
      <c r="K44" s="79">
        <f t="shared" si="8"/>
        <v>3578</v>
      </c>
      <c r="L44" s="78">
        <f t="shared" si="8"/>
        <v>3546</v>
      </c>
      <c r="M44" s="79">
        <f t="shared" si="8"/>
        <v>3489</v>
      </c>
      <c r="N44" s="76">
        <f>SUM(N45:N46)</f>
        <v>2928</v>
      </c>
      <c r="O44" s="76">
        <f>SUM(O45:O46)</f>
        <v>2839</v>
      </c>
      <c r="P44" s="76">
        <f>SUM(P45:P46)</f>
        <v>2761</v>
      </c>
      <c r="Q44" s="76">
        <f>SUM(Q45:Q46)</f>
        <v>2287</v>
      </c>
      <c r="R44" s="80">
        <v>1990</v>
      </c>
      <c r="S44" s="80">
        <v>1925</v>
      </c>
      <c r="T44" s="81">
        <v>1855</v>
      </c>
      <c r="U44" s="87">
        <v>2062</v>
      </c>
      <c r="V44" s="87">
        <v>1978</v>
      </c>
      <c r="W44" s="87">
        <v>1918</v>
      </c>
      <c r="X44" s="87">
        <v>1872</v>
      </c>
      <c r="Y44" s="87">
        <v>1805</v>
      </c>
      <c r="Z44" s="89">
        <v>1741</v>
      </c>
      <c r="AA44" s="89">
        <v>1699</v>
      </c>
      <c r="AB44" s="85">
        <f t="shared" si="2"/>
        <v>-42</v>
      </c>
      <c r="AC44" s="85">
        <f t="shared" si="0"/>
        <v>-279</v>
      </c>
      <c r="AD44" s="42">
        <f t="shared" si="1"/>
        <v>3.9161000345741619</v>
      </c>
    </row>
    <row r="45" spans="1:30" x14ac:dyDescent="0.2">
      <c r="A45" s="11"/>
      <c r="B45" s="11"/>
      <c r="C45" s="19" t="s">
        <v>67</v>
      </c>
      <c r="D45" s="66">
        <v>2500</v>
      </c>
      <c r="E45" s="67">
        <v>2535</v>
      </c>
      <c r="F45" s="66">
        <v>2536</v>
      </c>
      <c r="G45" s="67">
        <v>2528</v>
      </c>
      <c r="H45" s="66">
        <v>2508</v>
      </c>
      <c r="I45" s="67">
        <v>2482</v>
      </c>
      <c r="J45" s="66">
        <v>2484</v>
      </c>
      <c r="K45" s="67">
        <v>2408</v>
      </c>
      <c r="L45" s="66">
        <v>2371</v>
      </c>
      <c r="M45" s="67">
        <v>2322</v>
      </c>
      <c r="N45" s="76">
        <v>2008</v>
      </c>
      <c r="O45" s="76">
        <v>1952</v>
      </c>
      <c r="P45" s="76">
        <v>1894</v>
      </c>
      <c r="Q45" s="76">
        <v>1580</v>
      </c>
      <c r="R45" s="76">
        <v>1390</v>
      </c>
      <c r="S45" s="76">
        <v>1342</v>
      </c>
      <c r="T45" s="77">
        <v>1281</v>
      </c>
      <c r="U45" s="88">
        <v>1153</v>
      </c>
      <c r="V45" s="88">
        <v>1109</v>
      </c>
      <c r="W45" s="88">
        <v>1083</v>
      </c>
      <c r="X45" s="88">
        <v>1049</v>
      </c>
      <c r="Y45" s="87">
        <v>992</v>
      </c>
      <c r="Z45" s="89">
        <v>973</v>
      </c>
      <c r="AA45" s="89">
        <v>944</v>
      </c>
      <c r="AB45" s="85">
        <f t="shared" si="2"/>
        <v>-29</v>
      </c>
      <c r="AC45" s="85">
        <f t="shared" si="0"/>
        <v>-165</v>
      </c>
      <c r="AD45" s="42">
        <f t="shared" si="1"/>
        <v>2.1758672352195458</v>
      </c>
    </row>
    <row r="46" spans="1:30" x14ac:dyDescent="0.2">
      <c r="A46" s="11"/>
      <c r="B46" s="11"/>
      <c r="C46" s="19" t="s">
        <v>68</v>
      </c>
      <c r="D46" s="66">
        <v>1166</v>
      </c>
      <c r="E46" s="67">
        <v>1136</v>
      </c>
      <c r="F46" s="66">
        <v>1170</v>
      </c>
      <c r="G46" s="67">
        <v>1186</v>
      </c>
      <c r="H46" s="66">
        <v>1195</v>
      </c>
      <c r="I46" s="67">
        <v>1195</v>
      </c>
      <c r="J46" s="66">
        <v>1152</v>
      </c>
      <c r="K46" s="67">
        <v>1170</v>
      </c>
      <c r="L46" s="66">
        <v>1175</v>
      </c>
      <c r="M46" s="67">
        <v>1167</v>
      </c>
      <c r="N46" s="76">
        <v>920</v>
      </c>
      <c r="O46" s="76">
        <v>887</v>
      </c>
      <c r="P46" s="76">
        <v>867</v>
      </c>
      <c r="Q46" s="76">
        <v>707</v>
      </c>
      <c r="R46" s="76">
        <v>600</v>
      </c>
      <c r="S46" s="76">
        <v>583</v>
      </c>
      <c r="T46" s="77">
        <v>574</v>
      </c>
      <c r="U46" s="88">
        <v>909</v>
      </c>
      <c r="V46" s="88">
        <v>869</v>
      </c>
      <c r="W46" s="88">
        <v>835</v>
      </c>
      <c r="X46" s="88">
        <v>823</v>
      </c>
      <c r="Y46" s="87">
        <v>813</v>
      </c>
      <c r="Z46" s="89">
        <v>768</v>
      </c>
      <c r="AA46" s="89">
        <v>755</v>
      </c>
      <c r="AB46" s="85">
        <f t="shared" si="2"/>
        <v>-13</v>
      </c>
      <c r="AC46" s="85">
        <f t="shared" si="0"/>
        <v>-114</v>
      </c>
      <c r="AD46" s="42">
        <f t="shared" si="1"/>
        <v>1.7402327993546156</v>
      </c>
    </row>
    <row r="47" spans="1:30" x14ac:dyDescent="0.2">
      <c r="A47" s="11"/>
      <c r="B47" s="11"/>
      <c r="C47" s="19" t="s">
        <v>69</v>
      </c>
      <c r="D47" s="78">
        <f>D48+D49</f>
        <v>650</v>
      </c>
      <c r="E47" s="79">
        <f t="shared" ref="E47:M47" si="9">E48+E49</f>
        <v>621</v>
      </c>
      <c r="F47" s="78">
        <f t="shared" si="9"/>
        <v>605</v>
      </c>
      <c r="G47" s="79">
        <f t="shared" si="9"/>
        <v>583</v>
      </c>
      <c r="H47" s="78">
        <f t="shared" si="9"/>
        <v>560</v>
      </c>
      <c r="I47" s="79">
        <f t="shared" si="9"/>
        <v>537</v>
      </c>
      <c r="J47" s="78">
        <f t="shared" si="9"/>
        <v>517</v>
      </c>
      <c r="K47" s="79">
        <f t="shared" si="9"/>
        <v>468</v>
      </c>
      <c r="L47" s="78">
        <f t="shared" si="9"/>
        <v>440</v>
      </c>
      <c r="M47" s="79">
        <f t="shared" si="9"/>
        <v>397</v>
      </c>
      <c r="N47" s="76">
        <f>SUM(N48:N49)</f>
        <v>292</v>
      </c>
      <c r="O47" s="76">
        <f>SUM(O48:O49)</f>
        <v>254</v>
      </c>
      <c r="P47" s="76">
        <f>SUM(P48:P49)</f>
        <v>219</v>
      </c>
      <c r="Q47" s="76">
        <f>SUM(Q48:Q49)</f>
        <v>133</v>
      </c>
      <c r="R47" s="80">
        <v>88</v>
      </c>
      <c r="S47" s="80">
        <v>79</v>
      </c>
      <c r="T47" s="81">
        <v>82</v>
      </c>
      <c r="U47" s="87">
        <v>96</v>
      </c>
      <c r="V47" s="87">
        <v>93</v>
      </c>
      <c r="W47" s="87">
        <v>91</v>
      </c>
      <c r="X47" s="87">
        <v>98</v>
      </c>
      <c r="Y47" s="87">
        <v>93</v>
      </c>
      <c r="Z47" s="89">
        <v>92</v>
      </c>
      <c r="AA47" s="89">
        <v>86</v>
      </c>
      <c r="AB47" s="85">
        <f t="shared" si="2"/>
        <v>-6</v>
      </c>
      <c r="AC47" s="85">
        <f t="shared" si="0"/>
        <v>-7</v>
      </c>
      <c r="AD47" s="42">
        <f t="shared" si="1"/>
        <v>0.1982251930390688</v>
      </c>
    </row>
    <row r="48" spans="1:30" x14ac:dyDescent="0.2">
      <c r="A48" s="11"/>
      <c r="B48" s="11"/>
      <c r="C48" s="19" t="s">
        <v>70</v>
      </c>
      <c r="D48" s="66">
        <v>284</v>
      </c>
      <c r="E48" s="67">
        <v>278</v>
      </c>
      <c r="F48" s="66">
        <v>264</v>
      </c>
      <c r="G48" s="67">
        <v>254</v>
      </c>
      <c r="H48" s="66">
        <v>248</v>
      </c>
      <c r="I48" s="67">
        <v>236</v>
      </c>
      <c r="J48" s="66">
        <v>224</v>
      </c>
      <c r="K48" s="67">
        <v>199</v>
      </c>
      <c r="L48" s="66">
        <v>187</v>
      </c>
      <c r="M48" s="67">
        <v>164</v>
      </c>
      <c r="N48" s="67">
        <v>139</v>
      </c>
      <c r="O48" s="67">
        <v>124</v>
      </c>
      <c r="P48" s="67">
        <v>110</v>
      </c>
      <c r="Q48" s="76">
        <v>67</v>
      </c>
      <c r="R48" s="76">
        <v>49</v>
      </c>
      <c r="S48" s="76">
        <v>46</v>
      </c>
      <c r="T48" s="77">
        <v>46</v>
      </c>
      <c r="U48" s="88">
        <v>70</v>
      </c>
      <c r="V48" s="88">
        <v>72</v>
      </c>
      <c r="W48" s="88">
        <v>70</v>
      </c>
      <c r="X48" s="88">
        <v>76</v>
      </c>
      <c r="Y48" s="87">
        <v>74</v>
      </c>
      <c r="Z48" s="89">
        <v>71</v>
      </c>
      <c r="AA48" s="89">
        <v>68</v>
      </c>
      <c r="AB48" s="85">
        <f t="shared" si="2"/>
        <v>-3</v>
      </c>
      <c r="AC48" s="85">
        <f t="shared" si="0"/>
        <v>-4</v>
      </c>
      <c r="AD48" s="42">
        <f t="shared" si="1"/>
        <v>0.15673619914717069</v>
      </c>
    </row>
    <row r="49" spans="1:30" x14ac:dyDescent="0.2">
      <c r="A49" s="11"/>
      <c r="B49" s="11"/>
      <c r="C49" s="28" t="s">
        <v>71</v>
      </c>
      <c r="D49" s="66">
        <v>366</v>
      </c>
      <c r="E49" s="67">
        <v>343</v>
      </c>
      <c r="F49" s="66">
        <v>341</v>
      </c>
      <c r="G49" s="67">
        <v>329</v>
      </c>
      <c r="H49" s="66">
        <v>312</v>
      </c>
      <c r="I49" s="67">
        <v>301</v>
      </c>
      <c r="J49" s="66">
        <v>293</v>
      </c>
      <c r="K49" s="67">
        <v>269</v>
      </c>
      <c r="L49" s="66">
        <v>253</v>
      </c>
      <c r="M49" s="67">
        <v>233</v>
      </c>
      <c r="N49" s="67">
        <v>153</v>
      </c>
      <c r="O49" s="67">
        <v>130</v>
      </c>
      <c r="P49" s="67">
        <v>109</v>
      </c>
      <c r="Q49" s="76">
        <v>66</v>
      </c>
      <c r="R49" s="76">
        <v>39</v>
      </c>
      <c r="S49" s="76">
        <v>33</v>
      </c>
      <c r="T49" s="77">
        <v>36</v>
      </c>
      <c r="U49" s="71">
        <v>26</v>
      </c>
      <c r="V49" s="71">
        <v>21</v>
      </c>
      <c r="W49" s="71">
        <v>21</v>
      </c>
      <c r="X49" s="71">
        <v>22</v>
      </c>
      <c r="Y49" s="84">
        <v>19</v>
      </c>
      <c r="Z49" s="89">
        <v>21</v>
      </c>
      <c r="AA49" s="89">
        <v>18</v>
      </c>
      <c r="AB49" s="85">
        <f t="shared" si="2"/>
        <v>-3</v>
      </c>
      <c r="AC49" s="85">
        <f t="shared" si="0"/>
        <v>-3</v>
      </c>
      <c r="AD49" s="42">
        <f t="shared" si="1"/>
        <v>4.1488993891898127E-2</v>
      </c>
    </row>
    <row r="50" spans="1:30" x14ac:dyDescent="0.2">
      <c r="A50" s="11"/>
      <c r="B50" s="12"/>
      <c r="C50" s="23" t="s">
        <v>34</v>
      </c>
      <c r="D50" s="75">
        <f>D43+D44+D47</f>
        <v>4950</v>
      </c>
      <c r="E50" s="73">
        <f t="shared" ref="E50:M50" si="10">E43+E44+E47</f>
        <v>4981</v>
      </c>
      <c r="F50" s="72">
        <f t="shared" si="10"/>
        <v>4961</v>
      </c>
      <c r="G50" s="73">
        <f t="shared" si="10"/>
        <v>4955</v>
      </c>
      <c r="H50" s="72">
        <f t="shared" si="10"/>
        <v>4923</v>
      </c>
      <c r="I50" s="73">
        <f t="shared" si="10"/>
        <v>4869</v>
      </c>
      <c r="J50" s="72">
        <f t="shared" si="10"/>
        <v>4804</v>
      </c>
      <c r="K50" s="73">
        <f t="shared" si="10"/>
        <v>4714</v>
      </c>
      <c r="L50" s="72">
        <f t="shared" si="10"/>
        <v>4630</v>
      </c>
      <c r="M50" s="73">
        <f t="shared" si="10"/>
        <v>4511</v>
      </c>
      <c r="N50" s="62">
        <v>3712</v>
      </c>
      <c r="O50" s="62">
        <v>3576</v>
      </c>
      <c r="P50" s="62">
        <v>3469</v>
      </c>
      <c r="Q50" s="62">
        <v>2873</v>
      </c>
      <c r="R50" s="62">
        <v>2477</v>
      </c>
      <c r="S50" s="62">
        <v>2389</v>
      </c>
      <c r="T50" s="63">
        <v>2334</v>
      </c>
      <c r="U50" s="60">
        <v>2544</v>
      </c>
      <c r="V50" s="65">
        <v>2455</v>
      </c>
      <c r="W50" s="65">
        <v>2394</v>
      </c>
      <c r="X50" s="65">
        <v>2355</v>
      </c>
      <c r="Y50" s="86">
        <v>2283</v>
      </c>
      <c r="Z50" s="90">
        <v>2214</v>
      </c>
      <c r="AA50" s="90">
        <v>2170</v>
      </c>
      <c r="AB50" s="85">
        <f t="shared" si="2"/>
        <v>-44</v>
      </c>
      <c r="AC50" s="85">
        <f t="shared" si="0"/>
        <v>-285</v>
      </c>
      <c r="AD50" s="42">
        <f t="shared" si="1"/>
        <v>5.0017287080788293</v>
      </c>
    </row>
    <row r="51" spans="1:30" x14ac:dyDescent="0.2">
      <c r="A51" s="11"/>
      <c r="B51" s="4"/>
      <c r="C51" s="24" t="s">
        <v>72</v>
      </c>
      <c r="D51" s="59">
        <v>141</v>
      </c>
      <c r="E51" s="60">
        <v>150</v>
      </c>
      <c r="F51" s="61">
        <v>177</v>
      </c>
      <c r="G51" s="60">
        <v>174</v>
      </c>
      <c r="H51" s="61">
        <v>170</v>
      </c>
      <c r="I51" s="60">
        <v>171</v>
      </c>
      <c r="J51" s="61">
        <v>172</v>
      </c>
      <c r="K51" s="60">
        <v>175</v>
      </c>
      <c r="L51" s="61">
        <v>171</v>
      </c>
      <c r="M51" s="60">
        <v>187</v>
      </c>
      <c r="N51" s="62">
        <v>153</v>
      </c>
      <c r="O51" s="62">
        <v>162</v>
      </c>
      <c r="P51" s="62">
        <v>184</v>
      </c>
      <c r="Q51" s="62">
        <v>175</v>
      </c>
      <c r="R51" s="62">
        <v>173</v>
      </c>
      <c r="S51" s="62">
        <v>170</v>
      </c>
      <c r="T51" s="63">
        <v>168</v>
      </c>
      <c r="U51" s="60">
        <v>124</v>
      </c>
      <c r="V51" s="65">
        <v>131</v>
      </c>
      <c r="W51" s="65">
        <v>122</v>
      </c>
      <c r="X51" s="65">
        <v>118</v>
      </c>
      <c r="Y51" s="86">
        <v>119</v>
      </c>
      <c r="Z51" s="90">
        <v>127</v>
      </c>
      <c r="AA51" s="90">
        <v>121</v>
      </c>
      <c r="AB51" s="85">
        <f t="shared" si="2"/>
        <v>-6</v>
      </c>
      <c r="AC51" s="85">
        <f t="shared" si="0"/>
        <v>-10</v>
      </c>
      <c r="AD51" s="42">
        <f t="shared" si="1"/>
        <v>0.2788982367177596</v>
      </c>
    </row>
    <row r="52" spans="1:30" x14ac:dyDescent="0.2">
      <c r="A52" s="12"/>
      <c r="B52" s="4"/>
      <c r="C52" s="24" t="s">
        <v>73</v>
      </c>
      <c r="D52" s="75">
        <f t="shared" ref="D52:M52" si="11">D41+D42+D50+D51</f>
        <v>7283</v>
      </c>
      <c r="E52" s="73">
        <f t="shared" si="11"/>
        <v>7345</v>
      </c>
      <c r="F52" s="72">
        <f t="shared" si="11"/>
        <v>7394</v>
      </c>
      <c r="G52" s="73">
        <f t="shared" si="11"/>
        <v>7378</v>
      </c>
      <c r="H52" s="72">
        <f t="shared" si="11"/>
        <v>7363</v>
      </c>
      <c r="I52" s="73">
        <f t="shared" si="11"/>
        <v>7328</v>
      </c>
      <c r="J52" s="72">
        <f t="shared" si="11"/>
        <v>7339</v>
      </c>
      <c r="K52" s="73">
        <f t="shared" si="11"/>
        <v>7270</v>
      </c>
      <c r="L52" s="72">
        <f t="shared" si="11"/>
        <v>7169</v>
      </c>
      <c r="M52" s="73">
        <f t="shared" si="11"/>
        <v>7030</v>
      </c>
      <c r="N52" s="62">
        <v>5698</v>
      </c>
      <c r="O52" s="62">
        <v>5523</v>
      </c>
      <c r="P52" s="62">
        <v>5381</v>
      </c>
      <c r="Q52" s="62">
        <v>4541</v>
      </c>
      <c r="R52" s="62">
        <v>4145</v>
      </c>
      <c r="S52" s="62">
        <v>4053</v>
      </c>
      <c r="T52" s="63">
        <v>4034</v>
      </c>
      <c r="U52" s="60">
        <v>4385</v>
      </c>
      <c r="V52" s="65">
        <v>4363</v>
      </c>
      <c r="W52" s="65">
        <v>4323</v>
      </c>
      <c r="X52" s="65">
        <v>4418</v>
      </c>
      <c r="Y52" s="86">
        <v>4421</v>
      </c>
      <c r="Z52" s="90">
        <v>4329</v>
      </c>
      <c r="AA52" s="90">
        <v>4218</v>
      </c>
      <c r="AB52" s="85">
        <f t="shared" si="2"/>
        <v>-111</v>
      </c>
      <c r="AC52" s="85">
        <f t="shared" si="0"/>
        <v>-145</v>
      </c>
      <c r="AD52" s="42">
        <f t="shared" si="1"/>
        <v>9.7222542353347929</v>
      </c>
    </row>
    <row r="53" spans="1:30" x14ac:dyDescent="0.2">
      <c r="A53" s="10" t="s">
        <v>74</v>
      </c>
      <c r="B53" s="10" t="s">
        <v>74</v>
      </c>
      <c r="C53" s="27" t="s">
        <v>75</v>
      </c>
      <c r="D53" s="66">
        <v>80</v>
      </c>
      <c r="E53" s="67">
        <v>83</v>
      </c>
      <c r="F53" s="66">
        <v>81</v>
      </c>
      <c r="G53" s="67">
        <v>79</v>
      </c>
      <c r="H53" s="66">
        <v>80</v>
      </c>
      <c r="I53" s="67">
        <v>86</v>
      </c>
      <c r="J53" s="66">
        <v>84</v>
      </c>
      <c r="K53" s="67">
        <v>83</v>
      </c>
      <c r="L53" s="66">
        <v>82</v>
      </c>
      <c r="M53" s="67">
        <v>76</v>
      </c>
      <c r="N53" s="76">
        <v>74</v>
      </c>
      <c r="O53" s="76">
        <v>79</v>
      </c>
      <c r="P53" s="76">
        <v>75</v>
      </c>
      <c r="Q53" s="76">
        <v>61</v>
      </c>
      <c r="R53" s="76">
        <v>52</v>
      </c>
      <c r="S53" s="76">
        <v>54</v>
      </c>
      <c r="T53" s="77">
        <v>54</v>
      </c>
      <c r="U53" s="65">
        <v>57</v>
      </c>
      <c r="V53" s="65">
        <v>56</v>
      </c>
      <c r="W53" s="65">
        <v>56</v>
      </c>
      <c r="X53" s="65">
        <v>53</v>
      </c>
      <c r="Y53" s="86">
        <v>56</v>
      </c>
      <c r="Z53" s="76">
        <v>58</v>
      </c>
      <c r="AA53" s="89">
        <v>60</v>
      </c>
      <c r="AB53" s="85">
        <f t="shared" si="2"/>
        <v>2</v>
      </c>
      <c r="AC53" s="85">
        <f t="shared" si="0"/>
        <v>4</v>
      </c>
      <c r="AD53" s="42">
        <f t="shared" si="1"/>
        <v>0.13829664630632707</v>
      </c>
    </row>
    <row r="54" spans="1:30" x14ac:dyDescent="0.2">
      <c r="A54" s="11"/>
      <c r="B54" s="11"/>
      <c r="C54" s="19" t="s">
        <v>76</v>
      </c>
      <c r="D54" s="66">
        <v>0</v>
      </c>
      <c r="E54" s="67">
        <v>0</v>
      </c>
      <c r="F54" s="66">
        <v>0</v>
      </c>
      <c r="G54" s="67">
        <v>0</v>
      </c>
      <c r="H54" s="66">
        <v>0</v>
      </c>
      <c r="I54" s="67">
        <v>0</v>
      </c>
      <c r="J54" s="66">
        <v>0</v>
      </c>
      <c r="K54" s="67">
        <v>0</v>
      </c>
      <c r="L54" s="66">
        <v>0</v>
      </c>
      <c r="M54" s="67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7">
        <v>0</v>
      </c>
      <c r="U54" s="67">
        <v>0</v>
      </c>
      <c r="V54" s="67">
        <v>0</v>
      </c>
      <c r="W54" s="67">
        <v>0</v>
      </c>
      <c r="X54" s="67">
        <v>0</v>
      </c>
      <c r="Y54" s="76">
        <v>0</v>
      </c>
      <c r="Z54" s="76">
        <v>0</v>
      </c>
      <c r="AA54" s="89">
        <v>0</v>
      </c>
      <c r="AB54" s="85">
        <f t="shared" si="2"/>
        <v>0</v>
      </c>
      <c r="AC54" s="85">
        <f t="shared" si="0"/>
        <v>0</v>
      </c>
      <c r="AD54" s="42">
        <f t="shared" si="1"/>
        <v>0</v>
      </c>
    </row>
    <row r="55" spans="1:30" x14ac:dyDescent="0.2">
      <c r="A55" s="11"/>
      <c r="B55" s="12"/>
      <c r="C55" s="28" t="s">
        <v>77</v>
      </c>
      <c r="D55" s="66">
        <v>26</v>
      </c>
      <c r="E55" s="67">
        <v>25</v>
      </c>
      <c r="F55" s="66">
        <v>37</v>
      </c>
      <c r="G55" s="67">
        <v>35</v>
      </c>
      <c r="H55" s="66">
        <v>36</v>
      </c>
      <c r="I55" s="67">
        <v>36</v>
      </c>
      <c r="J55" s="66">
        <v>33</v>
      </c>
      <c r="K55" s="67">
        <v>36</v>
      </c>
      <c r="L55" s="66">
        <v>32</v>
      </c>
      <c r="M55" s="67">
        <v>28</v>
      </c>
      <c r="N55" s="76">
        <v>11</v>
      </c>
      <c r="O55" s="76">
        <v>7</v>
      </c>
      <c r="P55" s="76">
        <v>10</v>
      </c>
      <c r="Q55" s="76">
        <v>2</v>
      </c>
      <c r="R55" s="76">
        <v>2</v>
      </c>
      <c r="S55" s="76">
        <v>1</v>
      </c>
      <c r="T55" s="77">
        <v>0</v>
      </c>
      <c r="U55" s="71">
        <v>0</v>
      </c>
      <c r="V55" s="71">
        <v>0</v>
      </c>
      <c r="W55" s="71">
        <v>0</v>
      </c>
      <c r="X55" s="71">
        <v>0</v>
      </c>
      <c r="Y55" s="84">
        <v>0</v>
      </c>
      <c r="Z55" s="76">
        <v>0</v>
      </c>
      <c r="AA55" s="89">
        <v>0</v>
      </c>
      <c r="AB55" s="85">
        <f t="shared" si="2"/>
        <v>0</v>
      </c>
      <c r="AC55" s="85">
        <f t="shared" si="0"/>
        <v>0</v>
      </c>
      <c r="AD55" s="42">
        <f t="shared" si="1"/>
        <v>0</v>
      </c>
    </row>
    <row r="56" spans="1:30" x14ac:dyDescent="0.2">
      <c r="A56" s="12"/>
      <c r="B56" s="4"/>
      <c r="C56" s="24" t="s">
        <v>78</v>
      </c>
      <c r="D56" s="75">
        <f>SUM(D53:D55)</f>
        <v>106</v>
      </c>
      <c r="E56" s="73">
        <f t="shared" ref="E56:M56" si="12">SUM(E53:E55)</f>
        <v>108</v>
      </c>
      <c r="F56" s="72">
        <f t="shared" si="12"/>
        <v>118</v>
      </c>
      <c r="G56" s="73">
        <f t="shared" si="12"/>
        <v>114</v>
      </c>
      <c r="H56" s="72">
        <f t="shared" si="12"/>
        <v>116</v>
      </c>
      <c r="I56" s="73">
        <f t="shared" si="12"/>
        <v>122</v>
      </c>
      <c r="J56" s="72">
        <f t="shared" si="12"/>
        <v>117</v>
      </c>
      <c r="K56" s="73">
        <f t="shared" si="12"/>
        <v>119</v>
      </c>
      <c r="L56" s="72">
        <f t="shared" si="12"/>
        <v>114</v>
      </c>
      <c r="M56" s="73">
        <f t="shared" si="12"/>
        <v>104</v>
      </c>
      <c r="N56" s="62">
        <v>85</v>
      </c>
      <c r="O56" s="62">
        <v>86</v>
      </c>
      <c r="P56" s="62">
        <v>85</v>
      </c>
      <c r="Q56" s="62">
        <v>63</v>
      </c>
      <c r="R56" s="62">
        <v>54</v>
      </c>
      <c r="S56" s="62">
        <v>55</v>
      </c>
      <c r="T56" s="63">
        <v>54</v>
      </c>
      <c r="U56" s="60">
        <v>57</v>
      </c>
      <c r="V56" s="65">
        <v>56</v>
      </c>
      <c r="W56" s="65">
        <v>56</v>
      </c>
      <c r="X56" s="65">
        <v>53</v>
      </c>
      <c r="Y56" s="86">
        <v>56</v>
      </c>
      <c r="Z56" s="60">
        <v>58</v>
      </c>
      <c r="AA56" s="90">
        <v>60</v>
      </c>
      <c r="AB56" s="85">
        <f t="shared" si="2"/>
        <v>2</v>
      </c>
      <c r="AC56" s="85">
        <f t="shared" si="0"/>
        <v>4</v>
      </c>
      <c r="AD56" s="42">
        <f t="shared" si="1"/>
        <v>0.13829664630632707</v>
      </c>
    </row>
    <row r="57" spans="1:30" x14ac:dyDescent="0.2">
      <c r="A57" s="10" t="s">
        <v>79</v>
      </c>
      <c r="B57" s="10" t="s">
        <v>81</v>
      </c>
      <c r="C57" s="27" t="s">
        <v>82</v>
      </c>
      <c r="D57" s="66">
        <v>499</v>
      </c>
      <c r="E57" s="67">
        <v>508</v>
      </c>
      <c r="F57" s="66">
        <v>507</v>
      </c>
      <c r="G57" s="67">
        <v>503</v>
      </c>
      <c r="H57" s="66">
        <v>500</v>
      </c>
      <c r="I57" s="67">
        <v>510</v>
      </c>
      <c r="J57" s="66">
        <v>501</v>
      </c>
      <c r="K57" s="67">
        <v>495</v>
      </c>
      <c r="L57" s="66">
        <v>507</v>
      </c>
      <c r="M57" s="67">
        <v>474</v>
      </c>
      <c r="N57" s="76">
        <v>359</v>
      </c>
      <c r="O57" s="76">
        <v>337</v>
      </c>
      <c r="P57" s="76">
        <v>323</v>
      </c>
      <c r="Q57" s="76">
        <v>261</v>
      </c>
      <c r="R57" s="76">
        <v>251</v>
      </c>
      <c r="S57" s="76">
        <v>258</v>
      </c>
      <c r="T57" s="77">
        <v>258</v>
      </c>
      <c r="U57" s="65">
        <v>263</v>
      </c>
      <c r="V57" s="65">
        <v>261</v>
      </c>
      <c r="W57" s="65">
        <v>261</v>
      </c>
      <c r="X57" s="65">
        <v>258</v>
      </c>
      <c r="Y57" s="86">
        <v>262</v>
      </c>
      <c r="Z57" s="76">
        <v>266</v>
      </c>
      <c r="AA57" s="89">
        <v>263</v>
      </c>
      <c r="AB57" s="85">
        <f t="shared" si="2"/>
        <v>-3</v>
      </c>
      <c r="AC57" s="85">
        <f t="shared" si="0"/>
        <v>2</v>
      </c>
      <c r="AD57" s="42">
        <f t="shared" si="1"/>
        <v>0.6062002996427337</v>
      </c>
    </row>
    <row r="58" spans="1:30" x14ac:dyDescent="0.2">
      <c r="A58" s="11" t="s">
        <v>80</v>
      </c>
      <c r="B58" s="11"/>
      <c r="C58" s="28" t="s">
        <v>60</v>
      </c>
      <c r="D58" s="66">
        <v>4</v>
      </c>
      <c r="E58" s="67">
        <v>4</v>
      </c>
      <c r="F58" s="66">
        <v>4</v>
      </c>
      <c r="G58" s="67">
        <v>4</v>
      </c>
      <c r="H58" s="66">
        <v>4</v>
      </c>
      <c r="I58" s="67">
        <v>4</v>
      </c>
      <c r="J58" s="66">
        <v>4</v>
      </c>
      <c r="K58" s="67">
        <v>3</v>
      </c>
      <c r="L58" s="66">
        <v>0</v>
      </c>
      <c r="M58" s="67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7">
        <v>0</v>
      </c>
      <c r="U58" s="71">
        <v>0</v>
      </c>
      <c r="V58" s="71">
        <v>0</v>
      </c>
      <c r="W58" s="71">
        <v>0</v>
      </c>
      <c r="X58" s="71">
        <v>0</v>
      </c>
      <c r="Y58" s="84">
        <v>0</v>
      </c>
      <c r="Z58" s="76">
        <v>0</v>
      </c>
      <c r="AA58" s="89">
        <v>0</v>
      </c>
      <c r="AB58" s="85">
        <f t="shared" si="2"/>
        <v>0</v>
      </c>
      <c r="AC58" s="85">
        <f t="shared" si="0"/>
        <v>0</v>
      </c>
      <c r="AD58" s="42">
        <f t="shared" si="1"/>
        <v>0</v>
      </c>
    </row>
    <row r="59" spans="1:30" x14ac:dyDescent="0.2">
      <c r="A59" s="11"/>
      <c r="B59" s="12"/>
      <c r="C59" s="23" t="s">
        <v>34</v>
      </c>
      <c r="D59" s="75">
        <f>SUM(D57:D58)</f>
        <v>503</v>
      </c>
      <c r="E59" s="73">
        <f t="shared" ref="E59:M59" si="13">SUM(E57:E58)</f>
        <v>512</v>
      </c>
      <c r="F59" s="72">
        <f t="shared" si="13"/>
        <v>511</v>
      </c>
      <c r="G59" s="73">
        <f t="shared" si="13"/>
        <v>507</v>
      </c>
      <c r="H59" s="72">
        <f t="shared" si="13"/>
        <v>504</v>
      </c>
      <c r="I59" s="73">
        <f t="shared" si="13"/>
        <v>514</v>
      </c>
      <c r="J59" s="72">
        <f t="shared" si="13"/>
        <v>505</v>
      </c>
      <c r="K59" s="73">
        <f t="shared" si="13"/>
        <v>498</v>
      </c>
      <c r="L59" s="72">
        <f t="shared" si="13"/>
        <v>507</v>
      </c>
      <c r="M59" s="73">
        <f t="shared" si="13"/>
        <v>474</v>
      </c>
      <c r="N59" s="62">
        <v>359</v>
      </c>
      <c r="O59" s="62">
        <v>337</v>
      </c>
      <c r="P59" s="62">
        <v>323</v>
      </c>
      <c r="Q59" s="62">
        <v>261</v>
      </c>
      <c r="R59" s="62">
        <v>251</v>
      </c>
      <c r="S59" s="62">
        <v>258</v>
      </c>
      <c r="T59" s="63">
        <v>258</v>
      </c>
      <c r="U59" s="60">
        <v>263</v>
      </c>
      <c r="V59" s="65">
        <v>261</v>
      </c>
      <c r="W59" s="65">
        <v>261</v>
      </c>
      <c r="X59" s="65">
        <v>258</v>
      </c>
      <c r="Y59" s="86">
        <v>262</v>
      </c>
      <c r="Z59" s="60">
        <v>266</v>
      </c>
      <c r="AA59" s="90">
        <v>263</v>
      </c>
      <c r="AB59" s="85">
        <f t="shared" si="2"/>
        <v>-3</v>
      </c>
      <c r="AC59" s="85">
        <f t="shared" si="0"/>
        <v>2</v>
      </c>
      <c r="AD59" s="42">
        <f t="shared" si="1"/>
        <v>0.6062002996427337</v>
      </c>
    </row>
    <row r="60" spans="1:30" x14ac:dyDescent="0.2">
      <c r="A60" s="11"/>
      <c r="B60" s="10" t="s">
        <v>83</v>
      </c>
      <c r="C60" s="27" t="s">
        <v>84</v>
      </c>
      <c r="D60" s="66">
        <v>36</v>
      </c>
      <c r="E60" s="67">
        <v>37</v>
      </c>
      <c r="F60" s="66">
        <v>37</v>
      </c>
      <c r="G60" s="67">
        <v>35</v>
      </c>
      <c r="H60" s="66">
        <v>34</v>
      </c>
      <c r="I60" s="67">
        <v>35</v>
      </c>
      <c r="J60" s="66">
        <v>34</v>
      </c>
      <c r="K60" s="67">
        <v>34</v>
      </c>
      <c r="L60" s="66">
        <v>33</v>
      </c>
      <c r="M60" s="67">
        <v>30</v>
      </c>
      <c r="N60" s="76">
        <v>27</v>
      </c>
      <c r="O60" s="76">
        <v>33</v>
      </c>
      <c r="P60" s="76">
        <v>33</v>
      </c>
      <c r="Q60" s="76">
        <v>32</v>
      </c>
      <c r="R60" s="76">
        <v>30</v>
      </c>
      <c r="S60" s="76">
        <v>29</v>
      </c>
      <c r="T60" s="77">
        <v>28</v>
      </c>
      <c r="U60" s="65">
        <v>24</v>
      </c>
      <c r="V60" s="65">
        <v>24</v>
      </c>
      <c r="W60" s="65">
        <v>23</v>
      </c>
      <c r="X60" s="65">
        <v>23</v>
      </c>
      <c r="Y60" s="86">
        <v>23</v>
      </c>
      <c r="Z60" s="76">
        <v>24</v>
      </c>
      <c r="AA60" s="89">
        <v>25</v>
      </c>
      <c r="AB60" s="85">
        <f t="shared" si="2"/>
        <v>1</v>
      </c>
      <c r="AC60" s="85">
        <f t="shared" si="0"/>
        <v>1</v>
      </c>
      <c r="AD60" s="42">
        <f t="shared" si="1"/>
        <v>5.7623602627636272E-2</v>
      </c>
    </row>
    <row r="61" spans="1:30" x14ac:dyDescent="0.2">
      <c r="A61" s="11"/>
      <c r="B61" s="11"/>
      <c r="C61" s="28" t="s">
        <v>60</v>
      </c>
      <c r="D61" s="66">
        <v>0</v>
      </c>
      <c r="E61" s="67">
        <v>0</v>
      </c>
      <c r="F61" s="66">
        <v>0</v>
      </c>
      <c r="G61" s="67">
        <v>0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7">
        <v>0</v>
      </c>
      <c r="U61" s="71">
        <v>0</v>
      </c>
      <c r="V61" s="71">
        <v>0</v>
      </c>
      <c r="W61" s="71">
        <v>0</v>
      </c>
      <c r="X61" s="71">
        <v>0</v>
      </c>
      <c r="Y61" s="84">
        <v>0</v>
      </c>
      <c r="Z61" s="76">
        <v>0</v>
      </c>
      <c r="AA61" s="89">
        <v>0</v>
      </c>
      <c r="AB61" s="85">
        <f t="shared" si="2"/>
        <v>0</v>
      </c>
      <c r="AC61" s="85">
        <f t="shared" si="0"/>
        <v>0</v>
      </c>
      <c r="AD61" s="42">
        <f t="shared" si="1"/>
        <v>0</v>
      </c>
    </row>
    <row r="62" spans="1:30" x14ac:dyDescent="0.2">
      <c r="A62" s="11"/>
      <c r="B62" s="12"/>
      <c r="C62" s="23" t="s">
        <v>34</v>
      </c>
      <c r="D62" s="75">
        <f>SUM(D60:D61)</f>
        <v>36</v>
      </c>
      <c r="E62" s="73">
        <f t="shared" ref="E62:M62" si="14">SUM(E60:E61)</f>
        <v>37</v>
      </c>
      <c r="F62" s="72">
        <f t="shared" si="14"/>
        <v>37</v>
      </c>
      <c r="G62" s="73">
        <f t="shared" si="14"/>
        <v>35</v>
      </c>
      <c r="H62" s="72">
        <f t="shared" si="14"/>
        <v>34</v>
      </c>
      <c r="I62" s="73">
        <f t="shared" si="14"/>
        <v>35</v>
      </c>
      <c r="J62" s="72">
        <f t="shared" si="14"/>
        <v>34</v>
      </c>
      <c r="K62" s="73">
        <f t="shared" si="14"/>
        <v>34</v>
      </c>
      <c r="L62" s="72">
        <f t="shared" si="14"/>
        <v>33</v>
      </c>
      <c r="M62" s="73">
        <f t="shared" si="14"/>
        <v>30</v>
      </c>
      <c r="N62" s="62">
        <v>27</v>
      </c>
      <c r="O62" s="62">
        <v>33</v>
      </c>
      <c r="P62" s="62">
        <v>33</v>
      </c>
      <c r="Q62" s="62">
        <v>32</v>
      </c>
      <c r="R62" s="62">
        <v>30</v>
      </c>
      <c r="S62" s="62">
        <v>29</v>
      </c>
      <c r="T62" s="63">
        <v>28</v>
      </c>
      <c r="U62" s="60">
        <v>24</v>
      </c>
      <c r="V62" s="65">
        <v>24</v>
      </c>
      <c r="W62" s="65">
        <v>23</v>
      </c>
      <c r="X62" s="65">
        <v>23</v>
      </c>
      <c r="Y62" s="86">
        <v>23</v>
      </c>
      <c r="Z62" s="60">
        <v>24</v>
      </c>
      <c r="AA62" s="90">
        <v>25</v>
      </c>
      <c r="AB62" s="85">
        <f t="shared" si="2"/>
        <v>1</v>
      </c>
      <c r="AC62" s="85">
        <f t="shared" si="0"/>
        <v>1</v>
      </c>
      <c r="AD62" s="42">
        <f t="shared" si="1"/>
        <v>5.7623602627636272E-2</v>
      </c>
    </row>
    <row r="63" spans="1:30" x14ac:dyDescent="0.2">
      <c r="A63" s="11"/>
      <c r="B63" s="10" t="s">
        <v>80</v>
      </c>
      <c r="C63" s="27" t="s">
        <v>86</v>
      </c>
      <c r="D63" s="66">
        <v>8</v>
      </c>
      <c r="E63" s="67">
        <v>9</v>
      </c>
      <c r="F63" s="66">
        <v>9</v>
      </c>
      <c r="G63" s="67">
        <v>9</v>
      </c>
      <c r="H63" s="66">
        <v>9</v>
      </c>
      <c r="I63" s="67">
        <v>8</v>
      </c>
      <c r="J63" s="66">
        <v>7</v>
      </c>
      <c r="K63" s="67">
        <v>6</v>
      </c>
      <c r="L63" s="66">
        <v>6</v>
      </c>
      <c r="M63" s="67">
        <v>6</v>
      </c>
      <c r="N63" s="76">
        <v>6</v>
      </c>
      <c r="O63" s="76">
        <v>6</v>
      </c>
      <c r="P63" s="76">
        <v>7</v>
      </c>
      <c r="Q63" s="76">
        <v>8</v>
      </c>
      <c r="R63" s="76">
        <v>6</v>
      </c>
      <c r="S63" s="76">
        <v>6</v>
      </c>
      <c r="T63" s="77">
        <v>6</v>
      </c>
      <c r="U63" s="65">
        <v>6</v>
      </c>
      <c r="V63" s="65">
        <v>6</v>
      </c>
      <c r="W63" s="65">
        <v>6</v>
      </c>
      <c r="X63" s="65">
        <v>6</v>
      </c>
      <c r="Y63" s="86">
        <v>6</v>
      </c>
      <c r="Z63" s="76">
        <v>7</v>
      </c>
      <c r="AA63" s="89">
        <v>6</v>
      </c>
      <c r="AB63" s="85">
        <f t="shared" si="2"/>
        <v>-1</v>
      </c>
      <c r="AC63" s="85">
        <f t="shared" si="0"/>
        <v>0</v>
      </c>
      <c r="AD63" s="42">
        <f t="shared" si="1"/>
        <v>1.3829664630632708E-2</v>
      </c>
    </row>
    <row r="64" spans="1:30" x14ac:dyDescent="0.2">
      <c r="A64" s="11"/>
      <c r="B64" s="11" t="s">
        <v>85</v>
      </c>
      <c r="C64" s="19" t="s">
        <v>87</v>
      </c>
      <c r="D64" s="66">
        <v>0</v>
      </c>
      <c r="E64" s="67">
        <v>0</v>
      </c>
      <c r="F64" s="66">
        <v>0</v>
      </c>
      <c r="G64" s="67">
        <v>0</v>
      </c>
      <c r="H64" s="66">
        <v>0</v>
      </c>
      <c r="I64" s="67">
        <v>0</v>
      </c>
      <c r="J64" s="66">
        <v>0</v>
      </c>
      <c r="K64" s="67">
        <v>0</v>
      </c>
      <c r="L64" s="66">
        <v>0</v>
      </c>
      <c r="M64" s="67">
        <v>0</v>
      </c>
      <c r="N64" s="76">
        <v>0</v>
      </c>
      <c r="O64" s="76">
        <v>0</v>
      </c>
      <c r="P64" s="76">
        <v>0</v>
      </c>
      <c r="Q64" s="76">
        <v>0</v>
      </c>
      <c r="R64" s="76">
        <v>0</v>
      </c>
      <c r="S64" s="76">
        <v>0</v>
      </c>
      <c r="T64" s="77">
        <v>0</v>
      </c>
      <c r="U64" s="67">
        <v>0</v>
      </c>
      <c r="V64" s="67">
        <v>0</v>
      </c>
      <c r="W64" s="67">
        <v>0</v>
      </c>
      <c r="X64" s="67">
        <v>0</v>
      </c>
      <c r="Y64" s="76">
        <v>0</v>
      </c>
      <c r="Z64" s="76">
        <v>0</v>
      </c>
      <c r="AA64" s="89">
        <v>0</v>
      </c>
      <c r="AB64" s="85">
        <f t="shared" si="2"/>
        <v>0</v>
      </c>
      <c r="AC64" s="85">
        <f t="shared" si="0"/>
        <v>0</v>
      </c>
      <c r="AD64" s="42">
        <f t="shared" si="1"/>
        <v>0</v>
      </c>
    </row>
    <row r="65" spans="1:30" x14ac:dyDescent="0.2">
      <c r="A65" s="11"/>
      <c r="B65" s="11"/>
      <c r="C65" s="28" t="s">
        <v>60</v>
      </c>
      <c r="D65" s="66">
        <v>0</v>
      </c>
      <c r="E65" s="67">
        <v>0</v>
      </c>
      <c r="F65" s="66">
        <v>0</v>
      </c>
      <c r="G65" s="67">
        <v>0</v>
      </c>
      <c r="H65" s="66">
        <v>0</v>
      </c>
      <c r="I65" s="67">
        <v>0</v>
      </c>
      <c r="J65" s="66">
        <v>0</v>
      </c>
      <c r="K65" s="67">
        <v>0</v>
      </c>
      <c r="L65" s="66">
        <v>0</v>
      </c>
      <c r="M65" s="67">
        <v>0</v>
      </c>
      <c r="N65" s="76">
        <v>0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7">
        <v>0</v>
      </c>
      <c r="U65" s="71">
        <v>0</v>
      </c>
      <c r="V65" s="71">
        <v>0</v>
      </c>
      <c r="W65" s="71">
        <v>0</v>
      </c>
      <c r="X65" s="71">
        <v>0</v>
      </c>
      <c r="Y65" s="84">
        <v>0</v>
      </c>
      <c r="Z65" s="76">
        <v>0</v>
      </c>
      <c r="AA65" s="89">
        <v>0</v>
      </c>
      <c r="AB65" s="85">
        <f t="shared" si="2"/>
        <v>0</v>
      </c>
      <c r="AC65" s="85">
        <f t="shared" si="0"/>
        <v>0</v>
      </c>
      <c r="AD65" s="42">
        <f t="shared" si="1"/>
        <v>0</v>
      </c>
    </row>
    <row r="66" spans="1:30" x14ac:dyDescent="0.2">
      <c r="A66" s="11"/>
      <c r="B66" s="11"/>
      <c r="C66" s="26" t="s">
        <v>34</v>
      </c>
      <c r="D66" s="75">
        <f>SUM(D63:D65)</f>
        <v>8</v>
      </c>
      <c r="E66" s="73">
        <f t="shared" ref="E66:M66" si="15">SUM(E63:E65)</f>
        <v>9</v>
      </c>
      <c r="F66" s="72">
        <f t="shared" si="15"/>
        <v>9</v>
      </c>
      <c r="G66" s="73">
        <f t="shared" si="15"/>
        <v>9</v>
      </c>
      <c r="H66" s="72">
        <f t="shared" si="15"/>
        <v>9</v>
      </c>
      <c r="I66" s="73">
        <f t="shared" si="15"/>
        <v>8</v>
      </c>
      <c r="J66" s="72">
        <f t="shared" si="15"/>
        <v>7</v>
      </c>
      <c r="K66" s="73">
        <f t="shared" si="15"/>
        <v>6</v>
      </c>
      <c r="L66" s="72">
        <f t="shared" si="15"/>
        <v>6</v>
      </c>
      <c r="M66" s="73">
        <f t="shared" si="15"/>
        <v>6</v>
      </c>
      <c r="N66" s="62">
        <v>6</v>
      </c>
      <c r="O66" s="62">
        <v>6</v>
      </c>
      <c r="P66" s="62">
        <v>7</v>
      </c>
      <c r="Q66" s="62">
        <v>8</v>
      </c>
      <c r="R66" s="62">
        <v>6</v>
      </c>
      <c r="S66" s="62">
        <v>6</v>
      </c>
      <c r="T66" s="63">
        <v>6</v>
      </c>
      <c r="U66" s="60">
        <v>6</v>
      </c>
      <c r="V66" s="65">
        <v>6</v>
      </c>
      <c r="W66" s="65">
        <v>6</v>
      </c>
      <c r="X66" s="65">
        <v>6</v>
      </c>
      <c r="Y66" s="86">
        <v>6</v>
      </c>
      <c r="Z66" s="60">
        <v>7</v>
      </c>
      <c r="AA66" s="90">
        <v>6</v>
      </c>
      <c r="AB66" s="85">
        <f t="shared" si="2"/>
        <v>-1</v>
      </c>
      <c r="AC66" s="85">
        <f t="shared" si="0"/>
        <v>0</v>
      </c>
      <c r="AD66" s="42">
        <f t="shared" si="1"/>
        <v>1.3829664630632708E-2</v>
      </c>
    </row>
    <row r="67" spans="1:30" x14ac:dyDescent="0.2">
      <c r="A67" s="12"/>
      <c r="B67" s="4"/>
      <c r="C67" s="24" t="s">
        <v>88</v>
      </c>
      <c r="D67" s="75">
        <f>D59+D62+D66</f>
        <v>547</v>
      </c>
      <c r="E67" s="73">
        <f t="shared" ref="E67:M67" si="16">E59+E62+E66</f>
        <v>558</v>
      </c>
      <c r="F67" s="72">
        <f t="shared" si="16"/>
        <v>557</v>
      </c>
      <c r="G67" s="73">
        <f t="shared" si="16"/>
        <v>551</v>
      </c>
      <c r="H67" s="72">
        <f t="shared" si="16"/>
        <v>547</v>
      </c>
      <c r="I67" s="73">
        <f t="shared" si="16"/>
        <v>557</v>
      </c>
      <c r="J67" s="72">
        <f t="shared" si="16"/>
        <v>546</v>
      </c>
      <c r="K67" s="73">
        <f t="shared" si="16"/>
        <v>538</v>
      </c>
      <c r="L67" s="72">
        <f t="shared" si="16"/>
        <v>546</v>
      </c>
      <c r="M67" s="73">
        <f t="shared" si="16"/>
        <v>510</v>
      </c>
      <c r="N67" s="62">
        <v>392</v>
      </c>
      <c r="O67" s="62">
        <v>376</v>
      </c>
      <c r="P67" s="62">
        <v>363</v>
      </c>
      <c r="Q67" s="62">
        <v>301</v>
      </c>
      <c r="R67" s="62">
        <v>287</v>
      </c>
      <c r="S67" s="62">
        <v>293</v>
      </c>
      <c r="T67" s="63">
        <v>292</v>
      </c>
      <c r="U67" s="60">
        <v>293</v>
      </c>
      <c r="V67" s="60">
        <v>291</v>
      </c>
      <c r="W67" s="60">
        <v>290</v>
      </c>
      <c r="X67" s="60">
        <v>287</v>
      </c>
      <c r="Y67" s="62">
        <v>291</v>
      </c>
      <c r="Z67" s="60">
        <v>297</v>
      </c>
      <c r="AA67" s="90">
        <v>294</v>
      </c>
      <c r="AB67" s="85">
        <f t="shared" si="2"/>
        <v>-3</v>
      </c>
      <c r="AC67" s="85">
        <f t="shared" si="0"/>
        <v>3</v>
      </c>
      <c r="AD67" s="42">
        <f t="shared" si="1"/>
        <v>0.67765356690100265</v>
      </c>
    </row>
    <row r="68" spans="1:30" x14ac:dyDescent="0.2">
      <c r="A68" s="10" t="s">
        <v>89</v>
      </c>
      <c r="B68" s="10" t="s">
        <v>89</v>
      </c>
      <c r="C68" s="20" t="s">
        <v>90</v>
      </c>
      <c r="D68" s="66">
        <v>202</v>
      </c>
      <c r="E68" s="67">
        <v>192</v>
      </c>
      <c r="F68" s="66">
        <v>205</v>
      </c>
      <c r="G68" s="67">
        <v>211</v>
      </c>
      <c r="H68" s="66">
        <v>213</v>
      </c>
      <c r="I68" s="67">
        <v>212</v>
      </c>
      <c r="J68" s="66">
        <v>215</v>
      </c>
      <c r="K68" s="67">
        <v>214</v>
      </c>
      <c r="L68" s="66">
        <v>225</v>
      </c>
      <c r="M68" s="67">
        <v>215</v>
      </c>
      <c r="N68" s="67">
        <v>175</v>
      </c>
      <c r="O68" s="67">
        <v>180</v>
      </c>
      <c r="P68" s="67">
        <v>178</v>
      </c>
      <c r="Q68" s="67">
        <v>182</v>
      </c>
      <c r="R68" s="67">
        <v>191</v>
      </c>
      <c r="S68" s="67">
        <v>195</v>
      </c>
      <c r="T68" s="77">
        <v>190</v>
      </c>
      <c r="U68" s="65">
        <v>184</v>
      </c>
      <c r="V68" s="65">
        <v>201</v>
      </c>
      <c r="W68" s="65">
        <v>196</v>
      </c>
      <c r="X68" s="65">
        <v>203</v>
      </c>
      <c r="Y68" s="86">
        <v>198</v>
      </c>
      <c r="Z68" s="76">
        <v>189</v>
      </c>
      <c r="AA68" s="89">
        <v>193</v>
      </c>
      <c r="AB68" s="85">
        <f t="shared" si="2"/>
        <v>4</v>
      </c>
      <c r="AC68" s="85">
        <f t="shared" si="0"/>
        <v>-8</v>
      </c>
      <c r="AD68" s="42">
        <f t="shared" si="1"/>
        <v>0.44485421228535205</v>
      </c>
    </row>
    <row r="69" spans="1:30" x14ac:dyDescent="0.2">
      <c r="A69" s="11"/>
      <c r="B69" s="11"/>
      <c r="C69" s="26" t="s">
        <v>91</v>
      </c>
      <c r="D69" s="66">
        <v>55</v>
      </c>
      <c r="E69" s="67">
        <v>54</v>
      </c>
      <c r="F69" s="66">
        <v>56</v>
      </c>
      <c r="G69" s="67">
        <v>49</v>
      </c>
      <c r="H69" s="66">
        <v>50</v>
      </c>
      <c r="I69" s="67">
        <v>45</v>
      </c>
      <c r="J69" s="66">
        <v>46</v>
      </c>
      <c r="K69" s="67">
        <v>46</v>
      </c>
      <c r="L69" s="66">
        <v>47</v>
      </c>
      <c r="M69" s="67">
        <v>47</v>
      </c>
      <c r="N69" s="67">
        <v>40</v>
      </c>
      <c r="O69" s="67">
        <v>34</v>
      </c>
      <c r="P69" s="67">
        <v>34</v>
      </c>
      <c r="Q69" s="67">
        <v>24</v>
      </c>
      <c r="R69" s="67">
        <v>23</v>
      </c>
      <c r="S69" s="67">
        <v>23</v>
      </c>
      <c r="T69" s="77">
        <v>23</v>
      </c>
      <c r="U69" s="67">
        <v>22</v>
      </c>
      <c r="V69" s="67">
        <v>23</v>
      </c>
      <c r="W69" s="67">
        <v>23</v>
      </c>
      <c r="X69" s="67">
        <v>26</v>
      </c>
      <c r="Y69" s="76">
        <v>24</v>
      </c>
      <c r="Z69" s="76">
        <v>26</v>
      </c>
      <c r="AA69" s="89">
        <v>24</v>
      </c>
      <c r="AB69" s="85">
        <f t="shared" si="2"/>
        <v>-2</v>
      </c>
      <c r="AC69" s="85">
        <f t="shared" si="0"/>
        <v>1</v>
      </c>
      <c r="AD69" s="42">
        <f t="shared" si="1"/>
        <v>5.5318658522530831E-2</v>
      </c>
    </row>
    <row r="70" spans="1:30" x14ac:dyDescent="0.2">
      <c r="A70" s="11"/>
      <c r="B70" s="11"/>
      <c r="C70" s="26" t="s">
        <v>60</v>
      </c>
      <c r="D70" s="66">
        <v>0</v>
      </c>
      <c r="E70" s="67">
        <v>0</v>
      </c>
      <c r="F70" s="66">
        <v>0</v>
      </c>
      <c r="G70" s="67">
        <v>0</v>
      </c>
      <c r="H70" s="66">
        <v>0</v>
      </c>
      <c r="I70" s="67">
        <v>0</v>
      </c>
      <c r="J70" s="66">
        <v>0</v>
      </c>
      <c r="K70" s="67">
        <v>0</v>
      </c>
      <c r="L70" s="66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77">
        <v>0</v>
      </c>
      <c r="U70" s="71">
        <v>0</v>
      </c>
      <c r="V70" s="71">
        <v>0</v>
      </c>
      <c r="W70" s="71">
        <v>0</v>
      </c>
      <c r="X70" s="71">
        <v>0</v>
      </c>
      <c r="Y70" s="84">
        <v>0</v>
      </c>
      <c r="Z70" s="76">
        <v>0</v>
      </c>
      <c r="AA70" s="89">
        <v>0</v>
      </c>
      <c r="AB70" s="85">
        <f t="shared" si="2"/>
        <v>0</v>
      </c>
      <c r="AC70" s="85">
        <f t="shared" si="0"/>
        <v>0</v>
      </c>
      <c r="AD70" s="42">
        <f t="shared" si="1"/>
        <v>0</v>
      </c>
    </row>
    <row r="71" spans="1:30" x14ac:dyDescent="0.2">
      <c r="A71" s="11"/>
      <c r="B71" s="12"/>
      <c r="C71" s="23" t="s">
        <v>34</v>
      </c>
      <c r="D71" s="75">
        <f>SUM(D68:D70)</f>
        <v>257</v>
      </c>
      <c r="E71" s="73">
        <f t="shared" ref="E71:M71" si="17">SUM(E68:E70)</f>
        <v>246</v>
      </c>
      <c r="F71" s="72">
        <f t="shared" si="17"/>
        <v>261</v>
      </c>
      <c r="G71" s="73">
        <f t="shared" si="17"/>
        <v>260</v>
      </c>
      <c r="H71" s="72">
        <f t="shared" si="17"/>
        <v>263</v>
      </c>
      <c r="I71" s="73">
        <f t="shared" si="17"/>
        <v>257</v>
      </c>
      <c r="J71" s="72">
        <f t="shared" si="17"/>
        <v>261</v>
      </c>
      <c r="K71" s="73">
        <f t="shared" si="17"/>
        <v>260</v>
      </c>
      <c r="L71" s="72">
        <f t="shared" si="17"/>
        <v>272</v>
      </c>
      <c r="M71" s="73">
        <f t="shared" si="17"/>
        <v>262</v>
      </c>
      <c r="N71" s="62">
        <v>215</v>
      </c>
      <c r="O71" s="62">
        <v>214</v>
      </c>
      <c r="P71" s="62">
        <v>212</v>
      </c>
      <c r="Q71" s="62">
        <v>206</v>
      </c>
      <c r="R71" s="62">
        <v>214</v>
      </c>
      <c r="S71" s="62">
        <v>218</v>
      </c>
      <c r="T71" s="63">
        <v>213</v>
      </c>
      <c r="U71" s="60">
        <v>206</v>
      </c>
      <c r="V71" s="65">
        <v>224</v>
      </c>
      <c r="W71" s="65">
        <v>219</v>
      </c>
      <c r="X71" s="65">
        <v>229</v>
      </c>
      <c r="Y71" s="86">
        <v>222</v>
      </c>
      <c r="Z71" s="60">
        <v>215</v>
      </c>
      <c r="AA71" s="90">
        <v>217</v>
      </c>
      <c r="AB71" s="85">
        <f t="shared" si="2"/>
        <v>2</v>
      </c>
      <c r="AC71" s="85">
        <f t="shared" si="0"/>
        <v>-7</v>
      </c>
      <c r="AD71" s="42">
        <f t="shared" si="1"/>
        <v>0.50017287080788297</v>
      </c>
    </row>
    <row r="72" spans="1:30" x14ac:dyDescent="0.2">
      <c r="A72" s="11"/>
      <c r="B72" s="4" t="s">
        <v>93</v>
      </c>
      <c r="C72" s="24" t="s">
        <v>92</v>
      </c>
      <c r="D72" s="59">
        <v>27</v>
      </c>
      <c r="E72" s="60">
        <v>29</v>
      </c>
      <c r="F72" s="61">
        <v>29</v>
      </c>
      <c r="G72" s="60">
        <v>32</v>
      </c>
      <c r="H72" s="61">
        <v>34</v>
      </c>
      <c r="I72" s="60">
        <v>36</v>
      </c>
      <c r="J72" s="61">
        <v>38</v>
      </c>
      <c r="K72" s="60">
        <v>45</v>
      </c>
      <c r="L72" s="61">
        <v>45</v>
      </c>
      <c r="M72" s="60">
        <v>43</v>
      </c>
      <c r="N72" s="62">
        <v>29</v>
      </c>
      <c r="O72" s="62">
        <v>30</v>
      </c>
      <c r="P72" s="62">
        <v>28</v>
      </c>
      <c r="Q72" s="62">
        <v>28</v>
      </c>
      <c r="R72" s="62">
        <v>36</v>
      </c>
      <c r="S72" s="62">
        <v>38</v>
      </c>
      <c r="T72" s="63">
        <v>56</v>
      </c>
      <c r="U72" s="60">
        <v>83</v>
      </c>
      <c r="V72" s="65">
        <v>87</v>
      </c>
      <c r="W72" s="65">
        <v>108</v>
      </c>
      <c r="X72" s="65">
        <v>103</v>
      </c>
      <c r="Y72" s="86">
        <v>111</v>
      </c>
      <c r="Z72" s="60">
        <v>119</v>
      </c>
      <c r="AA72" s="90">
        <v>127</v>
      </c>
      <c r="AB72" s="85">
        <f t="shared" si="2"/>
        <v>8</v>
      </c>
      <c r="AC72" s="85">
        <f t="shared" si="0"/>
        <v>40</v>
      </c>
      <c r="AD72" s="42">
        <f t="shared" si="1"/>
        <v>0.29272790134839227</v>
      </c>
    </row>
    <row r="73" spans="1:30" x14ac:dyDescent="0.2">
      <c r="A73" s="12"/>
      <c r="B73" s="31"/>
      <c r="C73" s="32" t="s">
        <v>94</v>
      </c>
      <c r="D73" s="75">
        <f>D71+D72</f>
        <v>284</v>
      </c>
      <c r="E73" s="73">
        <f t="shared" ref="E73:M73" si="18">E71+E72</f>
        <v>275</v>
      </c>
      <c r="F73" s="72">
        <f t="shared" si="18"/>
        <v>290</v>
      </c>
      <c r="G73" s="73">
        <f t="shared" si="18"/>
        <v>292</v>
      </c>
      <c r="H73" s="72">
        <f t="shared" si="18"/>
        <v>297</v>
      </c>
      <c r="I73" s="73">
        <f t="shared" si="18"/>
        <v>293</v>
      </c>
      <c r="J73" s="72">
        <f t="shared" si="18"/>
        <v>299</v>
      </c>
      <c r="K73" s="73">
        <f t="shared" si="18"/>
        <v>305</v>
      </c>
      <c r="L73" s="72">
        <f t="shared" si="18"/>
        <v>317</v>
      </c>
      <c r="M73" s="73">
        <f t="shared" si="18"/>
        <v>305</v>
      </c>
      <c r="N73" s="62">
        <v>244</v>
      </c>
      <c r="O73" s="62">
        <v>244</v>
      </c>
      <c r="P73" s="62">
        <v>240</v>
      </c>
      <c r="Q73" s="62">
        <v>234</v>
      </c>
      <c r="R73" s="62">
        <v>250</v>
      </c>
      <c r="S73" s="62">
        <v>256</v>
      </c>
      <c r="T73" s="63">
        <v>269</v>
      </c>
      <c r="U73" s="60">
        <v>289</v>
      </c>
      <c r="V73" s="65">
        <v>311</v>
      </c>
      <c r="W73" s="65">
        <v>327</v>
      </c>
      <c r="X73" s="65">
        <v>332</v>
      </c>
      <c r="Y73" s="86">
        <v>333</v>
      </c>
      <c r="Z73" s="60">
        <v>334</v>
      </c>
      <c r="AA73" s="90">
        <v>344</v>
      </c>
      <c r="AB73" s="85">
        <f t="shared" ref="AB73:AB125" si="19">AA73-Z73</f>
        <v>10</v>
      </c>
      <c r="AC73" s="85">
        <f t="shared" ref="AC73:AC125" si="20">AA73-V73</f>
        <v>33</v>
      </c>
      <c r="AD73" s="42">
        <f t="shared" ref="AD73:AD125" si="21">AA73/AA$125*100</f>
        <v>0.79290077215627519</v>
      </c>
    </row>
    <row r="74" spans="1:30" x14ac:dyDescent="0.2">
      <c r="A74" s="33" t="s">
        <v>95</v>
      </c>
      <c r="B74" s="33" t="s">
        <v>95</v>
      </c>
      <c r="C74" s="19" t="s">
        <v>96</v>
      </c>
      <c r="D74" s="66">
        <v>1761</v>
      </c>
      <c r="E74" s="67">
        <v>1756</v>
      </c>
      <c r="F74" s="66">
        <v>1756</v>
      </c>
      <c r="G74" s="67">
        <v>1767</v>
      </c>
      <c r="H74" s="66">
        <v>1752</v>
      </c>
      <c r="I74" s="67">
        <v>1700</v>
      </c>
      <c r="J74" s="66">
        <v>1699</v>
      </c>
      <c r="K74" s="67">
        <v>1683</v>
      </c>
      <c r="L74" s="66">
        <v>1644</v>
      </c>
      <c r="M74" s="67">
        <v>1624</v>
      </c>
      <c r="N74" s="76">
        <v>1301</v>
      </c>
      <c r="O74" s="76">
        <v>1303</v>
      </c>
      <c r="P74" s="76">
        <v>1268</v>
      </c>
      <c r="Q74" s="76">
        <v>1142</v>
      </c>
      <c r="R74" s="76">
        <v>987</v>
      </c>
      <c r="S74" s="76">
        <v>993</v>
      </c>
      <c r="T74" s="77">
        <v>988</v>
      </c>
      <c r="U74" s="65">
        <v>1029</v>
      </c>
      <c r="V74" s="65">
        <v>1040</v>
      </c>
      <c r="W74" s="65">
        <v>1068</v>
      </c>
      <c r="X74" s="65">
        <v>1120</v>
      </c>
      <c r="Y74" s="86">
        <v>1118</v>
      </c>
      <c r="Z74" s="76">
        <v>1133</v>
      </c>
      <c r="AA74" s="89">
        <v>1138</v>
      </c>
      <c r="AB74" s="85">
        <f t="shared" si="19"/>
        <v>5</v>
      </c>
      <c r="AC74" s="85">
        <f t="shared" si="20"/>
        <v>98</v>
      </c>
      <c r="AD74" s="42">
        <f t="shared" si="21"/>
        <v>2.6230263916100038</v>
      </c>
    </row>
    <row r="75" spans="1:30" x14ac:dyDescent="0.2">
      <c r="A75" s="11"/>
      <c r="B75" s="11"/>
      <c r="C75" s="19" t="s">
        <v>97</v>
      </c>
      <c r="D75" s="66">
        <v>259</v>
      </c>
      <c r="E75" s="67">
        <v>251</v>
      </c>
      <c r="F75" s="66">
        <v>270</v>
      </c>
      <c r="G75" s="67">
        <v>258</v>
      </c>
      <c r="H75" s="66">
        <v>246</v>
      </c>
      <c r="I75" s="67">
        <v>251</v>
      </c>
      <c r="J75" s="66">
        <v>236</v>
      </c>
      <c r="K75" s="67">
        <v>232</v>
      </c>
      <c r="L75" s="66">
        <v>209</v>
      </c>
      <c r="M75" s="67">
        <v>193</v>
      </c>
      <c r="N75" s="76">
        <v>120</v>
      </c>
      <c r="O75" s="76">
        <v>110</v>
      </c>
      <c r="P75" s="76">
        <v>97</v>
      </c>
      <c r="Q75" s="76">
        <v>67</v>
      </c>
      <c r="R75" s="76">
        <v>61</v>
      </c>
      <c r="S75" s="76">
        <v>60</v>
      </c>
      <c r="T75" s="77">
        <v>50</v>
      </c>
      <c r="U75" s="67">
        <v>61</v>
      </c>
      <c r="V75" s="67">
        <v>63</v>
      </c>
      <c r="W75" s="67">
        <v>78</v>
      </c>
      <c r="X75" s="67">
        <v>82</v>
      </c>
      <c r="Y75" s="76">
        <v>87</v>
      </c>
      <c r="Z75" s="76">
        <v>85</v>
      </c>
      <c r="AA75" s="89">
        <v>83</v>
      </c>
      <c r="AB75" s="85">
        <f t="shared" si="19"/>
        <v>-2</v>
      </c>
      <c r="AC75" s="85">
        <f t="shared" si="20"/>
        <v>20</v>
      </c>
      <c r="AD75" s="42">
        <f t="shared" si="21"/>
        <v>0.19131036072375246</v>
      </c>
    </row>
    <row r="76" spans="1:30" x14ac:dyDescent="0.2">
      <c r="A76" s="11"/>
      <c r="B76" s="11"/>
      <c r="C76" s="19" t="s">
        <v>98</v>
      </c>
      <c r="D76" s="66">
        <v>14</v>
      </c>
      <c r="E76" s="67">
        <v>16</v>
      </c>
      <c r="F76" s="66">
        <v>16</v>
      </c>
      <c r="G76" s="67">
        <v>16</v>
      </c>
      <c r="H76" s="66">
        <v>16</v>
      </c>
      <c r="I76" s="67">
        <v>17</v>
      </c>
      <c r="J76" s="66">
        <v>16</v>
      </c>
      <c r="K76" s="67">
        <v>17</v>
      </c>
      <c r="L76" s="66">
        <v>19</v>
      </c>
      <c r="M76" s="67">
        <v>20</v>
      </c>
      <c r="N76" s="76">
        <v>13</v>
      </c>
      <c r="O76" s="76">
        <v>13</v>
      </c>
      <c r="P76" s="76">
        <v>12</v>
      </c>
      <c r="Q76" s="76">
        <v>10</v>
      </c>
      <c r="R76" s="76">
        <v>10</v>
      </c>
      <c r="S76" s="76">
        <v>10</v>
      </c>
      <c r="T76" s="77">
        <v>9</v>
      </c>
      <c r="U76" s="71">
        <v>9</v>
      </c>
      <c r="V76" s="71">
        <v>9</v>
      </c>
      <c r="W76" s="71">
        <v>9</v>
      </c>
      <c r="X76" s="71">
        <v>8</v>
      </c>
      <c r="Y76" s="84">
        <v>8</v>
      </c>
      <c r="Z76" s="76">
        <v>8</v>
      </c>
      <c r="AA76" s="89">
        <v>7</v>
      </c>
      <c r="AB76" s="85">
        <f t="shared" si="19"/>
        <v>-1</v>
      </c>
      <c r="AC76" s="85">
        <f t="shared" si="20"/>
        <v>-2</v>
      </c>
      <c r="AD76" s="42">
        <f t="shared" si="21"/>
        <v>1.613460873573816E-2</v>
      </c>
    </row>
    <row r="77" spans="1:30" x14ac:dyDescent="0.2">
      <c r="A77" s="11"/>
      <c r="B77" s="12"/>
      <c r="C77" s="23" t="s">
        <v>34</v>
      </c>
      <c r="D77" s="75">
        <f>SUM(D74:D76)</f>
        <v>2034</v>
      </c>
      <c r="E77" s="73">
        <f t="shared" ref="E77:M77" si="22">SUM(E74:E76)</f>
        <v>2023</v>
      </c>
      <c r="F77" s="72">
        <f t="shared" si="22"/>
        <v>2042</v>
      </c>
      <c r="G77" s="73">
        <f t="shared" si="22"/>
        <v>2041</v>
      </c>
      <c r="H77" s="72">
        <f t="shared" si="22"/>
        <v>2014</v>
      </c>
      <c r="I77" s="73">
        <f t="shared" si="22"/>
        <v>1968</v>
      </c>
      <c r="J77" s="72">
        <f t="shared" si="22"/>
        <v>1951</v>
      </c>
      <c r="K77" s="73">
        <f t="shared" si="22"/>
        <v>1932</v>
      </c>
      <c r="L77" s="72">
        <f t="shared" si="22"/>
        <v>1872</v>
      </c>
      <c r="M77" s="73">
        <f t="shared" si="22"/>
        <v>1837</v>
      </c>
      <c r="N77" s="62">
        <v>1434</v>
      </c>
      <c r="O77" s="62">
        <v>1426</v>
      </c>
      <c r="P77" s="62">
        <v>1377</v>
      </c>
      <c r="Q77" s="62">
        <v>1219</v>
      </c>
      <c r="R77" s="62">
        <v>1058</v>
      </c>
      <c r="S77" s="62">
        <v>1063</v>
      </c>
      <c r="T77" s="63">
        <v>1047</v>
      </c>
      <c r="U77" s="60">
        <v>1099</v>
      </c>
      <c r="V77" s="65">
        <v>1112</v>
      </c>
      <c r="W77" s="65">
        <v>1155</v>
      </c>
      <c r="X77" s="65">
        <v>1210</v>
      </c>
      <c r="Y77" s="86">
        <v>1213</v>
      </c>
      <c r="Z77" s="60">
        <v>1226</v>
      </c>
      <c r="AA77" s="90">
        <v>1228</v>
      </c>
      <c r="AB77" s="85">
        <f t="shared" si="19"/>
        <v>2</v>
      </c>
      <c r="AC77" s="85">
        <f t="shared" si="20"/>
        <v>116</v>
      </c>
      <c r="AD77" s="42">
        <f t="shared" si="21"/>
        <v>2.830471361069494</v>
      </c>
    </row>
    <row r="78" spans="1:30" x14ac:dyDescent="0.2">
      <c r="A78" s="11"/>
      <c r="B78" s="4"/>
      <c r="C78" s="24" t="s">
        <v>99</v>
      </c>
      <c r="D78" s="59">
        <v>938</v>
      </c>
      <c r="E78" s="60">
        <v>963</v>
      </c>
      <c r="F78" s="61">
        <v>994</v>
      </c>
      <c r="G78" s="60">
        <v>1030</v>
      </c>
      <c r="H78" s="61">
        <v>1043</v>
      </c>
      <c r="I78" s="60">
        <v>1065</v>
      </c>
      <c r="J78" s="61">
        <v>1093</v>
      </c>
      <c r="K78" s="60">
        <v>1095</v>
      </c>
      <c r="L78" s="61">
        <v>1111</v>
      </c>
      <c r="M78" s="60">
        <v>1077</v>
      </c>
      <c r="N78" s="62">
        <v>944</v>
      </c>
      <c r="O78" s="62">
        <v>920</v>
      </c>
      <c r="P78" s="62">
        <v>878</v>
      </c>
      <c r="Q78" s="62">
        <v>798</v>
      </c>
      <c r="R78" s="62">
        <v>809</v>
      </c>
      <c r="S78" s="62">
        <v>811</v>
      </c>
      <c r="T78" s="63">
        <v>824</v>
      </c>
      <c r="U78" s="60">
        <v>804</v>
      </c>
      <c r="V78" s="65">
        <v>814</v>
      </c>
      <c r="W78" s="65">
        <v>799</v>
      </c>
      <c r="X78" s="65">
        <v>822</v>
      </c>
      <c r="Y78" s="86">
        <v>818</v>
      </c>
      <c r="Z78" s="60">
        <v>843</v>
      </c>
      <c r="AA78" s="90">
        <v>837</v>
      </c>
      <c r="AB78" s="85">
        <f t="shared" si="19"/>
        <v>-6</v>
      </c>
      <c r="AC78" s="85">
        <f t="shared" si="20"/>
        <v>23</v>
      </c>
      <c r="AD78" s="42">
        <f t="shared" si="21"/>
        <v>1.9292382159732626</v>
      </c>
    </row>
    <row r="79" spans="1:30" x14ac:dyDescent="0.2">
      <c r="A79" s="11"/>
      <c r="B79" s="10" t="s">
        <v>100</v>
      </c>
      <c r="C79" s="27" t="s">
        <v>102</v>
      </c>
      <c r="D79" s="66">
        <v>1034</v>
      </c>
      <c r="E79" s="67">
        <v>1091</v>
      </c>
      <c r="F79" s="66">
        <v>1134</v>
      </c>
      <c r="G79" s="67">
        <v>1153</v>
      </c>
      <c r="H79" s="66">
        <v>1143</v>
      </c>
      <c r="I79" s="67">
        <v>1146</v>
      </c>
      <c r="J79" s="66">
        <v>1116</v>
      </c>
      <c r="K79" s="67">
        <v>1093</v>
      </c>
      <c r="L79" s="66">
        <v>1087</v>
      </c>
      <c r="M79" s="67">
        <v>1027</v>
      </c>
      <c r="N79" s="76">
        <v>803</v>
      </c>
      <c r="O79" s="76">
        <v>762</v>
      </c>
      <c r="P79" s="76">
        <v>715</v>
      </c>
      <c r="Q79" s="76">
        <v>596</v>
      </c>
      <c r="R79" s="76">
        <v>553</v>
      </c>
      <c r="S79" s="76">
        <v>549</v>
      </c>
      <c r="T79" s="77">
        <v>570</v>
      </c>
      <c r="U79" s="65">
        <v>568</v>
      </c>
      <c r="V79" s="65">
        <v>571</v>
      </c>
      <c r="W79" s="65">
        <v>581</v>
      </c>
      <c r="X79" s="65">
        <v>591</v>
      </c>
      <c r="Y79" s="86">
        <v>610</v>
      </c>
      <c r="Z79" s="76">
        <v>615</v>
      </c>
      <c r="AA79" s="89">
        <v>623</v>
      </c>
      <c r="AB79" s="85">
        <f t="shared" si="19"/>
        <v>8</v>
      </c>
      <c r="AC79" s="85">
        <f t="shared" si="20"/>
        <v>52</v>
      </c>
      <c r="AD79" s="42">
        <f t="shared" si="21"/>
        <v>1.435980177480696</v>
      </c>
    </row>
    <row r="80" spans="1:30" x14ac:dyDescent="0.2">
      <c r="A80" s="11"/>
      <c r="B80" s="11" t="s">
        <v>101</v>
      </c>
      <c r="C80" s="28" t="s">
        <v>103</v>
      </c>
      <c r="D80" s="66">
        <v>571</v>
      </c>
      <c r="E80" s="67">
        <v>575</v>
      </c>
      <c r="F80" s="66">
        <v>601</v>
      </c>
      <c r="G80" s="67">
        <v>629</v>
      </c>
      <c r="H80" s="66">
        <v>626</v>
      </c>
      <c r="I80" s="67">
        <v>670</v>
      </c>
      <c r="J80" s="66">
        <v>668</v>
      </c>
      <c r="K80" s="67">
        <v>659</v>
      </c>
      <c r="L80" s="66">
        <v>639</v>
      </c>
      <c r="M80" s="67">
        <v>626</v>
      </c>
      <c r="N80" s="76">
        <v>469</v>
      </c>
      <c r="O80" s="76">
        <v>458</v>
      </c>
      <c r="P80" s="76">
        <v>433</v>
      </c>
      <c r="Q80" s="76">
        <v>352</v>
      </c>
      <c r="R80" s="76">
        <v>303</v>
      </c>
      <c r="S80" s="76">
        <v>292</v>
      </c>
      <c r="T80" s="77">
        <v>282</v>
      </c>
      <c r="U80" s="71">
        <v>282</v>
      </c>
      <c r="V80" s="71">
        <v>298</v>
      </c>
      <c r="W80" s="71">
        <v>314</v>
      </c>
      <c r="X80" s="71">
        <v>297</v>
      </c>
      <c r="Y80" s="84">
        <v>309</v>
      </c>
      <c r="Z80" s="76">
        <v>316</v>
      </c>
      <c r="AA80" s="89">
        <v>303</v>
      </c>
      <c r="AB80" s="85">
        <f t="shared" si="19"/>
        <v>-13</v>
      </c>
      <c r="AC80" s="85">
        <f t="shared" si="20"/>
        <v>5</v>
      </c>
      <c r="AD80" s="42">
        <f t="shared" si="21"/>
        <v>0.69839806384695169</v>
      </c>
    </row>
    <row r="81" spans="1:30" x14ac:dyDescent="0.2">
      <c r="A81" s="11"/>
      <c r="B81" s="12"/>
      <c r="C81" s="23" t="s">
        <v>34</v>
      </c>
      <c r="D81" s="75">
        <f>SUM(D79:D80)</f>
        <v>1605</v>
      </c>
      <c r="E81" s="73">
        <f t="shared" ref="E81:M81" si="23">SUM(E79:E80)</f>
        <v>1666</v>
      </c>
      <c r="F81" s="72">
        <f t="shared" si="23"/>
        <v>1735</v>
      </c>
      <c r="G81" s="73">
        <f t="shared" si="23"/>
        <v>1782</v>
      </c>
      <c r="H81" s="72">
        <f t="shared" si="23"/>
        <v>1769</v>
      </c>
      <c r="I81" s="73">
        <f t="shared" si="23"/>
        <v>1816</v>
      </c>
      <c r="J81" s="72">
        <f t="shared" si="23"/>
        <v>1784</v>
      </c>
      <c r="K81" s="73">
        <f t="shared" si="23"/>
        <v>1752</v>
      </c>
      <c r="L81" s="72">
        <f t="shared" si="23"/>
        <v>1726</v>
      </c>
      <c r="M81" s="73">
        <f t="shared" si="23"/>
        <v>1653</v>
      </c>
      <c r="N81" s="62">
        <v>1272</v>
      </c>
      <c r="O81" s="62">
        <v>1220</v>
      </c>
      <c r="P81" s="62">
        <v>1148</v>
      </c>
      <c r="Q81" s="62">
        <v>948</v>
      </c>
      <c r="R81" s="62">
        <v>856</v>
      </c>
      <c r="S81" s="62">
        <v>841</v>
      </c>
      <c r="T81" s="63">
        <v>852</v>
      </c>
      <c r="U81" s="60">
        <v>850</v>
      </c>
      <c r="V81" s="65">
        <v>869</v>
      </c>
      <c r="W81" s="65">
        <v>895</v>
      </c>
      <c r="X81" s="65">
        <v>888</v>
      </c>
      <c r="Y81" s="86">
        <v>919</v>
      </c>
      <c r="Z81" s="60">
        <v>931</v>
      </c>
      <c r="AA81" s="90">
        <v>926</v>
      </c>
      <c r="AB81" s="85">
        <f t="shared" si="19"/>
        <v>-5</v>
      </c>
      <c r="AC81" s="85">
        <f t="shared" si="20"/>
        <v>57</v>
      </c>
      <c r="AD81" s="42">
        <f t="shared" si="21"/>
        <v>2.134378241327648</v>
      </c>
    </row>
    <row r="82" spans="1:30" x14ac:dyDescent="0.2">
      <c r="A82" s="11"/>
      <c r="B82" s="4"/>
      <c r="C82" s="24" t="s">
        <v>104</v>
      </c>
      <c r="D82" s="59">
        <v>7</v>
      </c>
      <c r="E82" s="60">
        <v>7</v>
      </c>
      <c r="F82" s="61">
        <v>7</v>
      </c>
      <c r="G82" s="60">
        <v>6</v>
      </c>
      <c r="H82" s="61">
        <v>6</v>
      </c>
      <c r="I82" s="60">
        <v>6</v>
      </c>
      <c r="J82" s="61">
        <v>6</v>
      </c>
      <c r="K82" s="60">
        <v>6</v>
      </c>
      <c r="L82" s="61">
        <v>6</v>
      </c>
      <c r="M82" s="60">
        <v>6</v>
      </c>
      <c r="N82" s="62">
        <v>4</v>
      </c>
      <c r="O82" s="62">
        <v>3</v>
      </c>
      <c r="P82" s="62">
        <v>4</v>
      </c>
      <c r="Q82" s="62">
        <v>5</v>
      </c>
      <c r="R82" s="62">
        <v>5</v>
      </c>
      <c r="S82" s="62">
        <v>3</v>
      </c>
      <c r="T82" s="63">
        <v>3</v>
      </c>
      <c r="U82" s="60">
        <v>2</v>
      </c>
      <c r="V82" s="65">
        <v>2</v>
      </c>
      <c r="W82" s="65">
        <v>2</v>
      </c>
      <c r="X82" s="65">
        <v>2</v>
      </c>
      <c r="Y82" s="86">
        <v>3</v>
      </c>
      <c r="Z82" s="60">
        <v>4</v>
      </c>
      <c r="AA82" s="90">
        <v>4</v>
      </c>
      <c r="AB82" s="85">
        <f t="shared" si="19"/>
        <v>0</v>
      </c>
      <c r="AC82" s="85">
        <f t="shared" si="20"/>
        <v>2</v>
      </c>
      <c r="AD82" s="42">
        <f t="shared" si="21"/>
        <v>9.2197764204218057E-3</v>
      </c>
    </row>
    <row r="83" spans="1:30" x14ac:dyDescent="0.2">
      <c r="A83" s="11"/>
      <c r="B83" s="4"/>
      <c r="C83" s="24" t="s">
        <v>105</v>
      </c>
      <c r="D83" s="59">
        <v>382</v>
      </c>
      <c r="E83" s="60">
        <v>383</v>
      </c>
      <c r="F83" s="61">
        <v>372</v>
      </c>
      <c r="G83" s="60">
        <v>360</v>
      </c>
      <c r="H83" s="61">
        <v>345</v>
      </c>
      <c r="I83" s="60">
        <v>332</v>
      </c>
      <c r="J83" s="61">
        <v>323</v>
      </c>
      <c r="K83" s="60">
        <v>306</v>
      </c>
      <c r="L83" s="61">
        <v>299</v>
      </c>
      <c r="M83" s="60">
        <v>289</v>
      </c>
      <c r="N83" s="62">
        <v>249</v>
      </c>
      <c r="O83" s="62">
        <v>240</v>
      </c>
      <c r="P83" s="62">
        <v>223</v>
      </c>
      <c r="Q83" s="62">
        <v>176</v>
      </c>
      <c r="R83" s="62">
        <v>142</v>
      </c>
      <c r="S83" s="62">
        <v>118</v>
      </c>
      <c r="T83" s="63">
        <v>117</v>
      </c>
      <c r="U83" s="60">
        <v>112</v>
      </c>
      <c r="V83" s="65">
        <v>103</v>
      </c>
      <c r="W83" s="65">
        <v>104</v>
      </c>
      <c r="X83" s="65">
        <v>95</v>
      </c>
      <c r="Y83" s="86">
        <v>96</v>
      </c>
      <c r="Z83" s="60">
        <v>96</v>
      </c>
      <c r="AA83" s="90">
        <v>96</v>
      </c>
      <c r="AB83" s="85">
        <f t="shared" si="19"/>
        <v>0</v>
      </c>
      <c r="AC83" s="85">
        <f t="shared" si="20"/>
        <v>-7</v>
      </c>
      <c r="AD83" s="42">
        <f t="shared" si="21"/>
        <v>0.22127463409012332</v>
      </c>
    </row>
    <row r="84" spans="1:30" x14ac:dyDescent="0.2">
      <c r="A84" s="12"/>
      <c r="B84" s="4"/>
      <c r="C84" s="24" t="s">
        <v>106</v>
      </c>
      <c r="D84" s="75">
        <f>D77+D78+D81+D82+D83</f>
        <v>4966</v>
      </c>
      <c r="E84" s="73">
        <f t="shared" ref="E84:M84" si="24">E77+E78+E81+E82+E83</f>
        <v>5042</v>
      </c>
      <c r="F84" s="72">
        <f t="shared" si="24"/>
        <v>5150</v>
      </c>
      <c r="G84" s="73">
        <f t="shared" si="24"/>
        <v>5219</v>
      </c>
      <c r="H84" s="72">
        <f t="shared" si="24"/>
        <v>5177</v>
      </c>
      <c r="I84" s="73">
        <f t="shared" si="24"/>
        <v>5187</v>
      </c>
      <c r="J84" s="72">
        <f t="shared" si="24"/>
        <v>5157</v>
      </c>
      <c r="K84" s="73">
        <f t="shared" si="24"/>
        <v>5091</v>
      </c>
      <c r="L84" s="72">
        <f t="shared" si="24"/>
        <v>5014</v>
      </c>
      <c r="M84" s="73">
        <f t="shared" si="24"/>
        <v>4862</v>
      </c>
      <c r="N84" s="62">
        <v>3903</v>
      </c>
      <c r="O84" s="62">
        <v>3809</v>
      </c>
      <c r="P84" s="62">
        <v>3630</v>
      </c>
      <c r="Q84" s="62">
        <v>3146</v>
      </c>
      <c r="R84" s="62">
        <v>2870</v>
      </c>
      <c r="S84" s="62">
        <v>2836</v>
      </c>
      <c r="T84" s="63">
        <v>2843</v>
      </c>
      <c r="U84" s="60">
        <v>2867</v>
      </c>
      <c r="V84" s="65">
        <v>2900</v>
      </c>
      <c r="W84" s="65">
        <v>2955</v>
      </c>
      <c r="X84" s="65">
        <v>3017</v>
      </c>
      <c r="Y84" s="86">
        <v>3049</v>
      </c>
      <c r="Z84" s="60">
        <v>3100</v>
      </c>
      <c r="AA84" s="90">
        <v>3091</v>
      </c>
      <c r="AB84" s="85">
        <f t="shared" si="19"/>
        <v>-9</v>
      </c>
      <c r="AC84" s="85">
        <f t="shared" si="20"/>
        <v>191</v>
      </c>
      <c r="AD84" s="42">
        <f t="shared" si="21"/>
        <v>7.1245822288809491</v>
      </c>
    </row>
    <row r="85" spans="1:30" x14ac:dyDescent="0.2">
      <c r="A85" s="4" t="s">
        <v>107</v>
      </c>
      <c r="B85" s="5"/>
      <c r="C85" s="6"/>
      <c r="D85" s="75">
        <f t="shared" ref="D85:M85" si="25">D8+D23+D24+D33+D52+D56+D67+D73+D84</f>
        <v>35354</v>
      </c>
      <c r="E85" s="73">
        <f t="shared" si="25"/>
        <v>35755</v>
      </c>
      <c r="F85" s="72">
        <f t="shared" si="25"/>
        <v>36361</v>
      </c>
      <c r="G85" s="73">
        <f t="shared" si="25"/>
        <v>36471</v>
      </c>
      <c r="H85" s="72">
        <f t="shared" si="25"/>
        <v>36438</v>
      </c>
      <c r="I85" s="73">
        <f t="shared" si="25"/>
        <v>36484</v>
      </c>
      <c r="J85" s="72">
        <f t="shared" si="25"/>
        <v>36353</v>
      </c>
      <c r="K85" s="73">
        <f t="shared" si="25"/>
        <v>35967</v>
      </c>
      <c r="L85" s="72">
        <f t="shared" si="25"/>
        <v>35712</v>
      </c>
      <c r="M85" s="73">
        <f t="shared" si="25"/>
        <v>35288</v>
      </c>
      <c r="N85" s="62">
        <v>28434</v>
      </c>
      <c r="O85" s="62">
        <v>27722</v>
      </c>
      <c r="P85" s="62">
        <v>26919</v>
      </c>
      <c r="Q85" s="62">
        <v>23897</v>
      </c>
      <c r="R85" s="62">
        <v>22568</v>
      </c>
      <c r="S85" s="62">
        <v>22395</v>
      </c>
      <c r="T85" s="63">
        <v>22531</v>
      </c>
      <c r="U85" s="60">
        <v>23490</v>
      </c>
      <c r="V85" s="65">
        <v>23611</v>
      </c>
      <c r="W85" s="65">
        <v>23824</v>
      </c>
      <c r="X85" s="65">
        <v>24074</v>
      </c>
      <c r="Y85" s="86">
        <v>24209</v>
      </c>
      <c r="Z85" s="60">
        <v>24352</v>
      </c>
      <c r="AA85" s="90">
        <v>24557</v>
      </c>
      <c r="AB85" s="85">
        <f t="shared" si="19"/>
        <v>205</v>
      </c>
      <c r="AC85" s="85">
        <f t="shared" si="20"/>
        <v>946</v>
      </c>
      <c r="AD85" s="42">
        <f t="shared" si="21"/>
        <v>56.602512389074569</v>
      </c>
    </row>
    <row r="86" spans="1:30" x14ac:dyDescent="0.2">
      <c r="A86" s="10" t="s">
        <v>108</v>
      </c>
      <c r="B86" s="10" t="s">
        <v>108</v>
      </c>
      <c r="C86" s="19" t="s">
        <v>109</v>
      </c>
      <c r="D86" s="66">
        <v>1466</v>
      </c>
      <c r="E86" s="67">
        <v>1480</v>
      </c>
      <c r="F86" s="66">
        <v>1506</v>
      </c>
      <c r="G86" s="67">
        <v>1527</v>
      </c>
      <c r="H86" s="66">
        <v>1531</v>
      </c>
      <c r="I86" s="67">
        <v>1536</v>
      </c>
      <c r="J86" s="66">
        <v>1494</v>
      </c>
      <c r="K86" s="67">
        <v>1476</v>
      </c>
      <c r="L86" s="66">
        <v>1444</v>
      </c>
      <c r="M86" s="67">
        <v>1415</v>
      </c>
      <c r="N86" s="67">
        <v>1269</v>
      </c>
      <c r="O86" s="67">
        <v>1275</v>
      </c>
      <c r="P86" s="67">
        <v>1285</v>
      </c>
      <c r="Q86" s="67">
        <v>1289</v>
      </c>
      <c r="R86" s="67">
        <v>1275</v>
      </c>
      <c r="S86" s="67">
        <v>1279</v>
      </c>
      <c r="T86" s="77">
        <v>1305</v>
      </c>
      <c r="U86" s="65">
        <v>1323</v>
      </c>
      <c r="V86" s="65">
        <v>1331</v>
      </c>
      <c r="W86" s="65">
        <v>1409</v>
      </c>
      <c r="X86" s="65">
        <v>1396</v>
      </c>
      <c r="Y86" s="86">
        <v>1412</v>
      </c>
      <c r="Z86" s="76">
        <v>1447</v>
      </c>
      <c r="AA86" s="89">
        <v>1494</v>
      </c>
      <c r="AB86" s="85">
        <f t="shared" si="19"/>
        <v>47</v>
      </c>
      <c r="AC86" s="85">
        <f t="shared" si="20"/>
        <v>163</v>
      </c>
      <c r="AD86" s="42">
        <f t="shared" si="21"/>
        <v>3.4435864930275444</v>
      </c>
    </row>
    <row r="87" spans="1:30" x14ac:dyDescent="0.2">
      <c r="A87" s="11"/>
      <c r="B87" s="11" t="s">
        <v>28</v>
      </c>
      <c r="C87" s="28" t="s">
        <v>110</v>
      </c>
      <c r="D87" s="66">
        <v>87</v>
      </c>
      <c r="E87" s="67">
        <v>95</v>
      </c>
      <c r="F87" s="66">
        <v>100</v>
      </c>
      <c r="G87" s="67">
        <v>101</v>
      </c>
      <c r="H87" s="66">
        <v>101</v>
      </c>
      <c r="I87" s="67">
        <v>98</v>
      </c>
      <c r="J87" s="66">
        <v>99</v>
      </c>
      <c r="K87" s="67">
        <v>99</v>
      </c>
      <c r="L87" s="66">
        <v>96</v>
      </c>
      <c r="M87" s="67">
        <v>98</v>
      </c>
      <c r="N87" s="67">
        <v>89</v>
      </c>
      <c r="O87" s="67">
        <v>88</v>
      </c>
      <c r="P87" s="67">
        <v>91</v>
      </c>
      <c r="Q87" s="67">
        <v>77</v>
      </c>
      <c r="R87" s="67">
        <v>92</v>
      </c>
      <c r="S87" s="67">
        <v>91</v>
      </c>
      <c r="T87" s="77">
        <v>102</v>
      </c>
      <c r="U87" s="71">
        <v>111</v>
      </c>
      <c r="V87" s="71">
        <v>110</v>
      </c>
      <c r="W87" s="71">
        <v>111</v>
      </c>
      <c r="X87" s="71">
        <v>124</v>
      </c>
      <c r="Y87" s="84">
        <v>128</v>
      </c>
      <c r="Z87" s="76">
        <v>132</v>
      </c>
      <c r="AA87" s="89">
        <v>133</v>
      </c>
      <c r="AB87" s="85">
        <f t="shared" si="19"/>
        <v>1</v>
      </c>
      <c r="AC87" s="85">
        <f t="shared" si="20"/>
        <v>23</v>
      </c>
      <c r="AD87" s="42">
        <f t="shared" si="21"/>
        <v>0.306557565979025</v>
      </c>
    </row>
    <row r="88" spans="1:30" x14ac:dyDescent="0.2">
      <c r="A88" s="11"/>
      <c r="B88" s="12"/>
      <c r="C88" s="23" t="s">
        <v>34</v>
      </c>
      <c r="D88" s="75">
        <f>SUM(D86:D87)</f>
        <v>1553</v>
      </c>
      <c r="E88" s="73">
        <f t="shared" ref="E88:M88" si="26">SUM(E86:E87)</f>
        <v>1575</v>
      </c>
      <c r="F88" s="72">
        <f t="shared" si="26"/>
        <v>1606</v>
      </c>
      <c r="G88" s="73">
        <f t="shared" si="26"/>
        <v>1628</v>
      </c>
      <c r="H88" s="72">
        <f t="shared" si="26"/>
        <v>1632</v>
      </c>
      <c r="I88" s="73">
        <f t="shared" si="26"/>
        <v>1634</v>
      </c>
      <c r="J88" s="72">
        <f t="shared" si="26"/>
        <v>1593</v>
      </c>
      <c r="K88" s="73">
        <f t="shared" si="26"/>
        <v>1575</v>
      </c>
      <c r="L88" s="72">
        <f t="shared" si="26"/>
        <v>1540</v>
      </c>
      <c r="M88" s="73">
        <f t="shared" si="26"/>
        <v>1513</v>
      </c>
      <c r="N88" s="62">
        <v>1358</v>
      </c>
      <c r="O88" s="62">
        <v>1363</v>
      </c>
      <c r="P88" s="62">
        <v>1376</v>
      </c>
      <c r="Q88" s="62">
        <v>1366</v>
      </c>
      <c r="R88" s="62">
        <v>1367</v>
      </c>
      <c r="S88" s="62">
        <v>1370</v>
      </c>
      <c r="T88" s="63">
        <v>1407</v>
      </c>
      <c r="U88" s="60">
        <v>1434</v>
      </c>
      <c r="V88" s="65">
        <v>1441</v>
      </c>
      <c r="W88" s="65">
        <v>1520</v>
      </c>
      <c r="X88" s="65">
        <v>1520</v>
      </c>
      <c r="Y88" s="86">
        <v>1540</v>
      </c>
      <c r="Z88" s="60">
        <v>1579</v>
      </c>
      <c r="AA88" s="90">
        <v>1627</v>
      </c>
      <c r="AB88" s="85">
        <f t="shared" si="19"/>
        <v>48</v>
      </c>
      <c r="AC88" s="85">
        <f t="shared" si="20"/>
        <v>186</v>
      </c>
      <c r="AD88" s="42">
        <f t="shared" si="21"/>
        <v>3.7501440590065687</v>
      </c>
    </row>
    <row r="89" spans="1:30" x14ac:dyDescent="0.2">
      <c r="A89" s="11"/>
      <c r="B89" s="10" t="s">
        <v>111</v>
      </c>
      <c r="C89" s="26" t="s">
        <v>112</v>
      </c>
      <c r="D89" s="66">
        <v>517</v>
      </c>
      <c r="E89" s="67">
        <v>553</v>
      </c>
      <c r="F89" s="66">
        <v>542</v>
      </c>
      <c r="G89" s="67">
        <v>560</v>
      </c>
      <c r="H89" s="66">
        <v>569</v>
      </c>
      <c r="I89" s="67">
        <v>560</v>
      </c>
      <c r="J89" s="66">
        <v>569</v>
      </c>
      <c r="K89" s="67">
        <v>572</v>
      </c>
      <c r="L89" s="66">
        <v>570</v>
      </c>
      <c r="M89" s="67">
        <v>559</v>
      </c>
      <c r="N89" s="67">
        <v>481</v>
      </c>
      <c r="O89" s="67">
        <v>473</v>
      </c>
      <c r="P89" s="67">
        <v>468</v>
      </c>
      <c r="Q89" s="67">
        <v>412</v>
      </c>
      <c r="R89" s="67">
        <v>389</v>
      </c>
      <c r="S89" s="67">
        <v>362</v>
      </c>
      <c r="T89" s="77">
        <v>356</v>
      </c>
      <c r="U89" s="65">
        <v>353</v>
      </c>
      <c r="V89" s="65">
        <v>340</v>
      </c>
      <c r="W89" s="65">
        <v>352</v>
      </c>
      <c r="X89" s="65">
        <v>343</v>
      </c>
      <c r="Y89" s="86">
        <v>342</v>
      </c>
      <c r="Z89" s="76">
        <v>350</v>
      </c>
      <c r="AA89" s="89">
        <v>334</v>
      </c>
      <c r="AB89" s="85">
        <f t="shared" si="19"/>
        <v>-16</v>
      </c>
      <c r="AC89" s="85">
        <f t="shared" si="20"/>
        <v>-6</v>
      </c>
      <c r="AD89" s="42">
        <f t="shared" si="21"/>
        <v>0.76985133110522075</v>
      </c>
    </row>
    <row r="90" spans="1:30" x14ac:dyDescent="0.2">
      <c r="A90" s="11"/>
      <c r="B90" s="11" t="s">
        <v>108</v>
      </c>
      <c r="C90" s="26" t="s">
        <v>113</v>
      </c>
      <c r="D90" s="66">
        <v>165</v>
      </c>
      <c r="E90" s="67">
        <v>173</v>
      </c>
      <c r="F90" s="66">
        <v>190</v>
      </c>
      <c r="G90" s="67">
        <v>197</v>
      </c>
      <c r="H90" s="66">
        <v>207</v>
      </c>
      <c r="I90" s="67">
        <v>213</v>
      </c>
      <c r="J90" s="66">
        <v>220</v>
      </c>
      <c r="K90" s="67">
        <v>223</v>
      </c>
      <c r="L90" s="66">
        <v>220</v>
      </c>
      <c r="M90" s="67">
        <v>218</v>
      </c>
      <c r="N90" s="67">
        <v>185</v>
      </c>
      <c r="O90" s="67">
        <v>180</v>
      </c>
      <c r="P90" s="67">
        <v>176</v>
      </c>
      <c r="Q90" s="67">
        <v>162</v>
      </c>
      <c r="R90" s="67">
        <v>153</v>
      </c>
      <c r="S90" s="67">
        <v>143</v>
      </c>
      <c r="T90" s="77">
        <v>150</v>
      </c>
      <c r="U90" s="67">
        <v>165</v>
      </c>
      <c r="V90" s="67">
        <v>156</v>
      </c>
      <c r="W90" s="67">
        <v>156</v>
      </c>
      <c r="X90" s="67">
        <v>148</v>
      </c>
      <c r="Y90" s="76">
        <v>150</v>
      </c>
      <c r="Z90" s="76">
        <v>158</v>
      </c>
      <c r="AA90" s="89">
        <v>161</v>
      </c>
      <c r="AB90" s="85">
        <f t="shared" si="19"/>
        <v>3</v>
      </c>
      <c r="AC90" s="85">
        <f t="shared" si="20"/>
        <v>5</v>
      </c>
      <c r="AD90" s="42">
        <f t="shared" si="21"/>
        <v>0.37109600092197764</v>
      </c>
    </row>
    <row r="91" spans="1:30" x14ac:dyDescent="0.2">
      <c r="A91" s="11"/>
      <c r="B91" s="11"/>
      <c r="C91" s="26" t="s">
        <v>114</v>
      </c>
      <c r="D91" s="66">
        <v>293</v>
      </c>
      <c r="E91" s="67">
        <v>295</v>
      </c>
      <c r="F91" s="66">
        <v>309</v>
      </c>
      <c r="G91" s="67">
        <v>311</v>
      </c>
      <c r="H91" s="66">
        <v>310</v>
      </c>
      <c r="I91" s="67">
        <v>308</v>
      </c>
      <c r="J91" s="66">
        <v>303</v>
      </c>
      <c r="K91" s="67">
        <v>277</v>
      </c>
      <c r="L91" s="66">
        <v>269</v>
      </c>
      <c r="M91" s="67">
        <v>258</v>
      </c>
      <c r="N91" s="67">
        <v>233</v>
      </c>
      <c r="O91" s="67">
        <v>222</v>
      </c>
      <c r="P91" s="67">
        <v>211</v>
      </c>
      <c r="Q91" s="67">
        <v>140</v>
      </c>
      <c r="R91" s="67">
        <v>101</v>
      </c>
      <c r="S91" s="67">
        <v>100</v>
      </c>
      <c r="T91" s="77">
        <v>100</v>
      </c>
      <c r="U91" s="67">
        <v>69</v>
      </c>
      <c r="V91" s="67">
        <v>69</v>
      </c>
      <c r="W91" s="67">
        <v>68</v>
      </c>
      <c r="X91" s="67">
        <v>62</v>
      </c>
      <c r="Y91" s="76">
        <v>66</v>
      </c>
      <c r="Z91" s="76">
        <v>70</v>
      </c>
      <c r="AA91" s="89">
        <v>71</v>
      </c>
      <c r="AB91" s="85">
        <f t="shared" si="19"/>
        <v>1</v>
      </c>
      <c r="AC91" s="85">
        <f t="shared" si="20"/>
        <v>2</v>
      </c>
      <c r="AD91" s="42">
        <f t="shared" si="21"/>
        <v>0.16365103146248702</v>
      </c>
    </row>
    <row r="92" spans="1:30" x14ac:dyDescent="0.2">
      <c r="A92" s="11"/>
      <c r="B92" s="11"/>
      <c r="C92" s="26" t="s">
        <v>115</v>
      </c>
      <c r="D92" s="66">
        <v>1220</v>
      </c>
      <c r="E92" s="67">
        <v>1245</v>
      </c>
      <c r="F92" s="66">
        <v>1320</v>
      </c>
      <c r="G92" s="67">
        <v>1376</v>
      </c>
      <c r="H92" s="66">
        <v>1385</v>
      </c>
      <c r="I92" s="67">
        <v>1385</v>
      </c>
      <c r="J92" s="66">
        <v>1400</v>
      </c>
      <c r="K92" s="67">
        <v>1388</v>
      </c>
      <c r="L92" s="66">
        <v>1370</v>
      </c>
      <c r="M92" s="67">
        <v>1332</v>
      </c>
      <c r="N92" s="67">
        <v>1063</v>
      </c>
      <c r="O92" s="67">
        <v>1038</v>
      </c>
      <c r="P92" s="67">
        <v>987</v>
      </c>
      <c r="Q92" s="67">
        <v>734</v>
      </c>
      <c r="R92" s="67">
        <v>609</v>
      </c>
      <c r="S92" s="67">
        <v>569</v>
      </c>
      <c r="T92" s="77">
        <v>557</v>
      </c>
      <c r="U92" s="71">
        <v>499</v>
      </c>
      <c r="V92" s="71">
        <v>487</v>
      </c>
      <c r="W92" s="71">
        <v>477</v>
      </c>
      <c r="X92" s="71">
        <v>492</v>
      </c>
      <c r="Y92" s="84">
        <v>487</v>
      </c>
      <c r="Z92" s="76">
        <v>473</v>
      </c>
      <c r="AA92" s="76">
        <v>475</v>
      </c>
      <c r="AB92" s="85">
        <f t="shared" si="19"/>
        <v>2</v>
      </c>
      <c r="AC92" s="85">
        <f t="shared" si="20"/>
        <v>-12</v>
      </c>
      <c r="AD92" s="42">
        <f t="shared" si="21"/>
        <v>1.0948484499250895</v>
      </c>
    </row>
    <row r="93" spans="1:30" x14ac:dyDescent="0.2">
      <c r="A93" s="11"/>
      <c r="B93" s="12"/>
      <c r="C93" s="24" t="s">
        <v>34</v>
      </c>
      <c r="D93" s="75">
        <f>SUM(D89:D92)</f>
        <v>2195</v>
      </c>
      <c r="E93" s="73">
        <f t="shared" ref="E93:M93" si="27">SUM(E89:E92)</f>
        <v>2266</v>
      </c>
      <c r="F93" s="72">
        <f t="shared" si="27"/>
        <v>2361</v>
      </c>
      <c r="G93" s="73">
        <f t="shared" si="27"/>
        <v>2444</v>
      </c>
      <c r="H93" s="72">
        <f t="shared" si="27"/>
        <v>2471</v>
      </c>
      <c r="I93" s="73">
        <f t="shared" si="27"/>
        <v>2466</v>
      </c>
      <c r="J93" s="72">
        <f t="shared" si="27"/>
        <v>2492</v>
      </c>
      <c r="K93" s="73">
        <f t="shared" si="27"/>
        <v>2460</v>
      </c>
      <c r="L93" s="72">
        <f t="shared" si="27"/>
        <v>2429</v>
      </c>
      <c r="M93" s="73">
        <f t="shared" si="27"/>
        <v>2367</v>
      </c>
      <c r="N93" s="62">
        <v>1962</v>
      </c>
      <c r="O93" s="62">
        <v>1913</v>
      </c>
      <c r="P93" s="62">
        <v>1842</v>
      </c>
      <c r="Q93" s="62">
        <v>1448</v>
      </c>
      <c r="R93" s="62">
        <v>1252</v>
      </c>
      <c r="S93" s="62">
        <v>1174</v>
      </c>
      <c r="T93" s="63">
        <v>1163</v>
      </c>
      <c r="U93" s="60">
        <v>1086</v>
      </c>
      <c r="V93" s="65">
        <v>1052</v>
      </c>
      <c r="W93" s="65">
        <v>1053</v>
      </c>
      <c r="X93" s="65">
        <v>1045</v>
      </c>
      <c r="Y93" s="86">
        <v>1045</v>
      </c>
      <c r="Z93" s="60">
        <v>1051</v>
      </c>
      <c r="AA93" s="60">
        <v>1041</v>
      </c>
      <c r="AB93" s="85">
        <f t="shared" si="19"/>
        <v>-10</v>
      </c>
      <c r="AC93" s="85">
        <f t="shared" si="20"/>
        <v>-11</v>
      </c>
      <c r="AD93" s="42">
        <f t="shared" si="21"/>
        <v>2.3994468134147748</v>
      </c>
    </row>
    <row r="94" spans="1:30" x14ac:dyDescent="0.2">
      <c r="A94" s="11"/>
      <c r="B94" s="10" t="s">
        <v>116</v>
      </c>
      <c r="C94" s="26" t="s">
        <v>118</v>
      </c>
      <c r="D94" s="66">
        <v>321</v>
      </c>
      <c r="E94" s="67">
        <v>327</v>
      </c>
      <c r="F94" s="66">
        <v>369</v>
      </c>
      <c r="G94" s="67">
        <v>391</v>
      </c>
      <c r="H94" s="66">
        <v>414</v>
      </c>
      <c r="I94" s="67">
        <v>469</v>
      </c>
      <c r="J94" s="66">
        <v>507</v>
      </c>
      <c r="K94" s="67">
        <v>374</v>
      </c>
      <c r="L94" s="66">
        <v>349</v>
      </c>
      <c r="M94" s="67">
        <v>346</v>
      </c>
      <c r="N94" s="67">
        <v>270</v>
      </c>
      <c r="O94" s="67">
        <v>264</v>
      </c>
      <c r="P94" s="67">
        <v>257</v>
      </c>
      <c r="Q94" s="67">
        <v>230</v>
      </c>
      <c r="R94" s="67">
        <v>229</v>
      </c>
      <c r="S94" s="67">
        <v>237</v>
      </c>
      <c r="T94" s="77">
        <v>231</v>
      </c>
      <c r="U94" s="65">
        <v>213</v>
      </c>
      <c r="V94" s="65">
        <v>222</v>
      </c>
      <c r="W94" s="65">
        <v>216</v>
      </c>
      <c r="X94" s="65">
        <v>223</v>
      </c>
      <c r="Y94" s="86">
        <v>221</v>
      </c>
      <c r="Z94" s="76">
        <v>228</v>
      </c>
      <c r="AA94" s="76">
        <v>238</v>
      </c>
      <c r="AB94" s="85">
        <f t="shared" si="19"/>
        <v>10</v>
      </c>
      <c r="AC94" s="85">
        <f t="shared" si="20"/>
        <v>16</v>
      </c>
      <c r="AD94" s="42">
        <f t="shared" si="21"/>
        <v>0.54857669701509737</v>
      </c>
    </row>
    <row r="95" spans="1:30" x14ac:dyDescent="0.2">
      <c r="A95" s="11"/>
      <c r="B95" s="11" t="s">
        <v>117</v>
      </c>
      <c r="C95" s="26" t="s">
        <v>119</v>
      </c>
      <c r="D95" s="66">
        <v>660</v>
      </c>
      <c r="E95" s="67">
        <v>638</v>
      </c>
      <c r="F95" s="66">
        <v>631</v>
      </c>
      <c r="G95" s="67">
        <v>610</v>
      </c>
      <c r="H95" s="66">
        <v>588</v>
      </c>
      <c r="I95" s="67">
        <v>544</v>
      </c>
      <c r="J95" s="66">
        <v>539</v>
      </c>
      <c r="K95" s="67">
        <v>518</v>
      </c>
      <c r="L95" s="66">
        <v>510</v>
      </c>
      <c r="M95" s="67">
        <v>482</v>
      </c>
      <c r="N95" s="67">
        <v>348</v>
      </c>
      <c r="O95" s="67">
        <v>331</v>
      </c>
      <c r="P95" s="67">
        <v>293</v>
      </c>
      <c r="Q95" s="67">
        <v>212</v>
      </c>
      <c r="R95" s="67">
        <v>178</v>
      </c>
      <c r="S95" s="67">
        <v>174</v>
      </c>
      <c r="T95" s="77">
        <v>178</v>
      </c>
      <c r="U95" s="67">
        <v>158</v>
      </c>
      <c r="V95" s="67">
        <v>156</v>
      </c>
      <c r="W95" s="67">
        <v>155</v>
      </c>
      <c r="X95" s="67">
        <v>155</v>
      </c>
      <c r="Y95" s="76">
        <v>146</v>
      </c>
      <c r="Z95" s="76">
        <v>155</v>
      </c>
      <c r="AA95" s="76">
        <v>154</v>
      </c>
      <c r="AB95" s="85">
        <f t="shared" si="19"/>
        <v>-1</v>
      </c>
      <c r="AC95" s="85">
        <f t="shared" si="20"/>
        <v>-2</v>
      </c>
      <c r="AD95" s="42">
        <f t="shared" si="21"/>
        <v>0.35496139218623945</v>
      </c>
    </row>
    <row r="96" spans="1:30" x14ac:dyDescent="0.2">
      <c r="A96" s="11"/>
      <c r="B96" s="11"/>
      <c r="C96" s="26" t="s">
        <v>120</v>
      </c>
      <c r="D96" s="66">
        <v>254</v>
      </c>
      <c r="E96" s="67">
        <v>263</v>
      </c>
      <c r="F96" s="66">
        <v>267</v>
      </c>
      <c r="G96" s="67">
        <v>274</v>
      </c>
      <c r="H96" s="66">
        <v>286</v>
      </c>
      <c r="I96" s="67">
        <v>285</v>
      </c>
      <c r="J96" s="66">
        <v>259</v>
      </c>
      <c r="K96" s="67">
        <v>275</v>
      </c>
      <c r="L96" s="66">
        <v>277</v>
      </c>
      <c r="M96" s="67">
        <v>262</v>
      </c>
      <c r="N96" s="67">
        <v>204</v>
      </c>
      <c r="O96" s="67">
        <v>192</v>
      </c>
      <c r="P96" s="67">
        <v>180</v>
      </c>
      <c r="Q96" s="67">
        <v>97</v>
      </c>
      <c r="R96" s="67">
        <v>52</v>
      </c>
      <c r="S96" s="67">
        <v>25</v>
      </c>
      <c r="T96" s="77">
        <v>26</v>
      </c>
      <c r="U96" s="71">
        <v>26</v>
      </c>
      <c r="V96" s="71">
        <v>24</v>
      </c>
      <c r="W96" s="71">
        <v>24</v>
      </c>
      <c r="X96" s="71">
        <v>21</v>
      </c>
      <c r="Y96" s="84">
        <v>20</v>
      </c>
      <c r="Z96" s="76">
        <v>20</v>
      </c>
      <c r="AA96" s="76">
        <v>18</v>
      </c>
      <c r="AB96" s="85">
        <f t="shared" si="19"/>
        <v>-2</v>
      </c>
      <c r="AC96" s="85">
        <f t="shared" si="20"/>
        <v>-6</v>
      </c>
      <c r="AD96" s="42">
        <f t="shared" si="21"/>
        <v>4.1488993891898127E-2</v>
      </c>
    </row>
    <row r="97" spans="1:30" x14ac:dyDescent="0.2">
      <c r="A97" s="11"/>
      <c r="B97" s="12"/>
      <c r="C97" s="24" t="s">
        <v>34</v>
      </c>
      <c r="D97" s="75">
        <f>SUM(D94:D96)</f>
        <v>1235</v>
      </c>
      <c r="E97" s="73">
        <f t="shared" ref="E97:M97" si="28">SUM(E94:E96)</f>
        <v>1228</v>
      </c>
      <c r="F97" s="72">
        <f t="shared" si="28"/>
        <v>1267</v>
      </c>
      <c r="G97" s="73">
        <f t="shared" si="28"/>
        <v>1275</v>
      </c>
      <c r="H97" s="72">
        <f t="shared" si="28"/>
        <v>1288</v>
      </c>
      <c r="I97" s="73">
        <f t="shared" si="28"/>
        <v>1298</v>
      </c>
      <c r="J97" s="72">
        <f t="shared" si="28"/>
        <v>1305</v>
      </c>
      <c r="K97" s="73">
        <f t="shared" si="28"/>
        <v>1167</v>
      </c>
      <c r="L97" s="72">
        <f t="shared" si="28"/>
        <v>1136</v>
      </c>
      <c r="M97" s="73">
        <f t="shared" si="28"/>
        <v>1090</v>
      </c>
      <c r="N97" s="62">
        <v>822</v>
      </c>
      <c r="O97" s="62">
        <v>787</v>
      </c>
      <c r="P97" s="62">
        <v>730</v>
      </c>
      <c r="Q97" s="62">
        <v>539</v>
      </c>
      <c r="R97" s="62">
        <v>459</v>
      </c>
      <c r="S97" s="62">
        <v>436</v>
      </c>
      <c r="T97" s="63">
        <v>435</v>
      </c>
      <c r="U97" s="60">
        <v>397</v>
      </c>
      <c r="V97" s="65">
        <v>402</v>
      </c>
      <c r="W97" s="65">
        <v>395</v>
      </c>
      <c r="X97" s="65">
        <v>399</v>
      </c>
      <c r="Y97" s="86">
        <v>387</v>
      </c>
      <c r="Z97" s="60">
        <v>403</v>
      </c>
      <c r="AA97" s="60">
        <v>410</v>
      </c>
      <c r="AB97" s="85">
        <f t="shared" si="19"/>
        <v>7</v>
      </c>
      <c r="AC97" s="85">
        <f t="shared" si="20"/>
        <v>8</v>
      </c>
      <c r="AD97" s="42">
        <f t="shared" si="21"/>
        <v>0.94502708309323491</v>
      </c>
    </row>
    <row r="98" spans="1:30" x14ac:dyDescent="0.2">
      <c r="A98" s="11"/>
      <c r="B98" s="4"/>
      <c r="C98" s="24" t="s">
        <v>121</v>
      </c>
      <c r="D98" s="75">
        <f>D88+D93+D97</f>
        <v>4983</v>
      </c>
      <c r="E98" s="75">
        <f t="shared" ref="E98:M98" si="29">E88+E93+E97</f>
        <v>5069</v>
      </c>
      <c r="F98" s="75">
        <f t="shared" si="29"/>
        <v>5234</v>
      </c>
      <c r="G98" s="75">
        <f t="shared" si="29"/>
        <v>5347</v>
      </c>
      <c r="H98" s="75">
        <f t="shared" si="29"/>
        <v>5391</v>
      </c>
      <c r="I98" s="75">
        <f t="shared" si="29"/>
        <v>5398</v>
      </c>
      <c r="J98" s="75">
        <f t="shared" si="29"/>
        <v>5390</v>
      </c>
      <c r="K98" s="75">
        <f t="shared" si="29"/>
        <v>5202</v>
      </c>
      <c r="L98" s="75">
        <f t="shared" si="29"/>
        <v>5105</v>
      </c>
      <c r="M98" s="75">
        <f t="shared" si="29"/>
        <v>4970</v>
      </c>
      <c r="N98" s="62">
        <v>4142</v>
      </c>
      <c r="O98" s="62">
        <v>4063</v>
      </c>
      <c r="P98" s="62">
        <v>3948</v>
      </c>
      <c r="Q98" s="62">
        <v>3353</v>
      </c>
      <c r="R98" s="62">
        <v>3078</v>
      </c>
      <c r="S98" s="62">
        <v>2980</v>
      </c>
      <c r="T98" s="63">
        <v>3005</v>
      </c>
      <c r="U98" s="60">
        <v>2917</v>
      </c>
      <c r="V98" s="65">
        <v>2895</v>
      </c>
      <c r="W98" s="65">
        <v>2968</v>
      </c>
      <c r="X98" s="65">
        <v>2964</v>
      </c>
      <c r="Y98" s="86">
        <v>2972</v>
      </c>
      <c r="Z98" s="60">
        <v>3033</v>
      </c>
      <c r="AA98" s="60">
        <v>3078</v>
      </c>
      <c r="AB98" s="85">
        <f t="shared" si="19"/>
        <v>45</v>
      </c>
      <c r="AC98" s="85">
        <f t="shared" si="20"/>
        <v>183</v>
      </c>
      <c r="AD98" s="42">
        <f t="shared" si="21"/>
        <v>7.094617955514579</v>
      </c>
    </row>
    <row r="99" spans="1:30" x14ac:dyDescent="0.2">
      <c r="A99" s="11"/>
      <c r="B99" s="10" t="s">
        <v>122</v>
      </c>
      <c r="C99" s="26" t="s">
        <v>123</v>
      </c>
      <c r="D99" s="66">
        <v>3275</v>
      </c>
      <c r="E99" s="67">
        <v>3218</v>
      </c>
      <c r="F99" s="66">
        <v>3130</v>
      </c>
      <c r="G99" s="67">
        <v>3062</v>
      </c>
      <c r="H99" s="66">
        <v>3000</v>
      </c>
      <c r="I99" s="67">
        <v>2937</v>
      </c>
      <c r="J99" s="66">
        <v>2820</v>
      </c>
      <c r="K99" s="67">
        <v>2705</v>
      </c>
      <c r="L99" s="66">
        <v>2561</v>
      </c>
      <c r="M99" s="67">
        <v>2401</v>
      </c>
      <c r="N99" s="67">
        <v>1646</v>
      </c>
      <c r="O99" s="67">
        <v>1547</v>
      </c>
      <c r="P99" s="67">
        <v>1479</v>
      </c>
      <c r="Q99" s="67">
        <v>1077</v>
      </c>
      <c r="R99" s="67">
        <v>861</v>
      </c>
      <c r="S99" s="67">
        <v>819</v>
      </c>
      <c r="T99" s="77">
        <v>838</v>
      </c>
      <c r="U99" s="65">
        <v>767</v>
      </c>
      <c r="V99" s="65">
        <v>752</v>
      </c>
      <c r="W99" s="65">
        <v>742</v>
      </c>
      <c r="X99" s="65">
        <v>734</v>
      </c>
      <c r="Y99" s="86">
        <v>712</v>
      </c>
      <c r="Z99" s="76">
        <v>671</v>
      </c>
      <c r="AA99" s="76">
        <v>621</v>
      </c>
      <c r="AB99" s="85">
        <f t="shared" si="19"/>
        <v>-50</v>
      </c>
      <c r="AC99" s="85">
        <f t="shared" si="20"/>
        <v>-131</v>
      </c>
      <c r="AD99" s="42">
        <f t="shared" si="21"/>
        <v>1.4313702892704852</v>
      </c>
    </row>
    <row r="100" spans="1:30" x14ac:dyDescent="0.2">
      <c r="A100" s="11"/>
      <c r="B100" s="11" t="s">
        <v>108</v>
      </c>
      <c r="C100" s="26" t="s">
        <v>124</v>
      </c>
      <c r="D100" s="66">
        <v>761</v>
      </c>
      <c r="E100" s="67">
        <v>745</v>
      </c>
      <c r="F100" s="66">
        <v>731</v>
      </c>
      <c r="G100" s="67">
        <v>707</v>
      </c>
      <c r="H100" s="66">
        <v>692</v>
      </c>
      <c r="I100" s="67">
        <v>689</v>
      </c>
      <c r="J100" s="66">
        <v>674</v>
      </c>
      <c r="K100" s="67">
        <v>666</v>
      </c>
      <c r="L100" s="66">
        <v>639</v>
      </c>
      <c r="M100" s="67">
        <v>615</v>
      </c>
      <c r="N100" s="67">
        <v>428</v>
      </c>
      <c r="O100" s="67">
        <v>393</v>
      </c>
      <c r="P100" s="67">
        <v>342</v>
      </c>
      <c r="Q100" s="67">
        <v>231</v>
      </c>
      <c r="R100" s="67">
        <v>194</v>
      </c>
      <c r="S100" s="67">
        <v>191</v>
      </c>
      <c r="T100" s="77">
        <v>196</v>
      </c>
      <c r="U100" s="67">
        <v>203</v>
      </c>
      <c r="V100" s="67">
        <v>183</v>
      </c>
      <c r="W100" s="67">
        <v>193</v>
      </c>
      <c r="X100" s="67">
        <v>173</v>
      </c>
      <c r="Y100" s="76">
        <v>177</v>
      </c>
      <c r="Z100" s="76">
        <v>207</v>
      </c>
      <c r="AA100" s="76">
        <v>216</v>
      </c>
      <c r="AB100" s="85">
        <f t="shared" si="19"/>
        <v>9</v>
      </c>
      <c r="AC100" s="85">
        <f t="shared" si="20"/>
        <v>33</v>
      </c>
      <c r="AD100" s="42">
        <f t="shared" si="21"/>
        <v>0.49786792670277746</v>
      </c>
    </row>
    <row r="101" spans="1:30" x14ac:dyDescent="0.2">
      <c r="A101" s="11"/>
      <c r="B101" s="11"/>
      <c r="C101" s="26" t="s">
        <v>157</v>
      </c>
      <c r="D101" s="66">
        <v>30</v>
      </c>
      <c r="E101" s="67">
        <v>47</v>
      </c>
      <c r="F101" s="66">
        <v>43</v>
      </c>
      <c r="G101" s="67">
        <v>42</v>
      </c>
      <c r="H101" s="66">
        <v>42</v>
      </c>
      <c r="I101" s="67">
        <v>35</v>
      </c>
      <c r="J101" s="66">
        <v>35</v>
      </c>
      <c r="K101" s="67">
        <v>37</v>
      </c>
      <c r="L101" s="66">
        <v>38</v>
      </c>
      <c r="M101" s="67">
        <v>35</v>
      </c>
      <c r="N101" s="67">
        <v>12</v>
      </c>
      <c r="O101" s="67">
        <v>8</v>
      </c>
      <c r="P101" s="67">
        <v>4</v>
      </c>
      <c r="Q101" s="67">
        <v>2</v>
      </c>
      <c r="R101" s="67">
        <v>0</v>
      </c>
      <c r="S101" s="67">
        <v>0</v>
      </c>
      <c r="T101" s="77">
        <v>0</v>
      </c>
      <c r="U101" s="71">
        <v>0</v>
      </c>
      <c r="V101" s="71">
        <v>0</v>
      </c>
      <c r="W101" s="71">
        <v>0</v>
      </c>
      <c r="X101" s="71">
        <v>0</v>
      </c>
      <c r="Y101" s="84">
        <v>0</v>
      </c>
      <c r="Z101" s="76">
        <v>0</v>
      </c>
      <c r="AA101" s="76">
        <v>0</v>
      </c>
      <c r="AB101" s="85">
        <f t="shared" si="19"/>
        <v>0</v>
      </c>
      <c r="AC101" s="85">
        <f t="shared" si="20"/>
        <v>0</v>
      </c>
      <c r="AD101" s="42">
        <f t="shared" si="21"/>
        <v>0</v>
      </c>
    </row>
    <row r="102" spans="1:30" x14ac:dyDescent="0.2">
      <c r="A102" s="11"/>
      <c r="B102" s="12"/>
      <c r="C102" s="24" t="s">
        <v>34</v>
      </c>
      <c r="D102" s="75">
        <f>SUM(D99:D101)</f>
        <v>4066</v>
      </c>
      <c r="E102" s="73">
        <f t="shared" ref="E102:M102" si="30">SUM(E99:E101)</f>
        <v>4010</v>
      </c>
      <c r="F102" s="72">
        <f t="shared" si="30"/>
        <v>3904</v>
      </c>
      <c r="G102" s="73">
        <f t="shared" si="30"/>
        <v>3811</v>
      </c>
      <c r="H102" s="72">
        <f t="shared" si="30"/>
        <v>3734</v>
      </c>
      <c r="I102" s="73">
        <f t="shared" si="30"/>
        <v>3661</v>
      </c>
      <c r="J102" s="72">
        <f t="shared" si="30"/>
        <v>3529</v>
      </c>
      <c r="K102" s="73">
        <f t="shared" si="30"/>
        <v>3408</v>
      </c>
      <c r="L102" s="72">
        <f t="shared" si="30"/>
        <v>3238</v>
      </c>
      <c r="M102" s="73">
        <f t="shared" si="30"/>
        <v>3051</v>
      </c>
      <c r="N102" s="62">
        <v>2086</v>
      </c>
      <c r="O102" s="62">
        <v>1948</v>
      </c>
      <c r="P102" s="62">
        <v>1825</v>
      </c>
      <c r="Q102" s="62">
        <v>1310</v>
      </c>
      <c r="R102" s="62">
        <v>1055</v>
      </c>
      <c r="S102" s="62">
        <v>1010</v>
      </c>
      <c r="T102" s="63">
        <v>1034</v>
      </c>
      <c r="U102" s="60">
        <v>970</v>
      </c>
      <c r="V102" s="65">
        <v>935</v>
      </c>
      <c r="W102" s="65">
        <v>935</v>
      </c>
      <c r="X102" s="65">
        <v>907</v>
      </c>
      <c r="Y102" s="86">
        <v>889</v>
      </c>
      <c r="Z102" s="60">
        <v>878</v>
      </c>
      <c r="AA102" s="60">
        <v>837</v>
      </c>
      <c r="AB102" s="85">
        <f t="shared" si="19"/>
        <v>-41</v>
      </c>
      <c r="AC102" s="85">
        <f t="shared" si="20"/>
        <v>-98</v>
      </c>
      <c r="AD102" s="42">
        <f t="shared" si="21"/>
        <v>1.9292382159732626</v>
      </c>
    </row>
    <row r="103" spans="1:30" x14ac:dyDescent="0.2">
      <c r="A103" s="11"/>
      <c r="B103" s="33" t="s">
        <v>125</v>
      </c>
      <c r="C103" s="19" t="s">
        <v>128</v>
      </c>
      <c r="D103" s="65">
        <v>384</v>
      </c>
      <c r="E103" s="65">
        <v>404</v>
      </c>
      <c r="F103" s="65">
        <v>405</v>
      </c>
      <c r="G103" s="65">
        <v>408</v>
      </c>
      <c r="H103" s="65">
        <v>408</v>
      </c>
      <c r="I103" s="65">
        <v>408</v>
      </c>
      <c r="J103" s="65">
        <v>406</v>
      </c>
      <c r="K103" s="65">
        <v>404</v>
      </c>
      <c r="L103" s="65">
        <v>400</v>
      </c>
      <c r="M103" s="65">
        <v>393</v>
      </c>
      <c r="N103" s="67">
        <v>143</v>
      </c>
      <c r="O103" s="67">
        <v>141</v>
      </c>
      <c r="P103" s="67">
        <v>142</v>
      </c>
      <c r="Q103" s="67">
        <v>140</v>
      </c>
      <c r="R103" s="67">
        <v>139</v>
      </c>
      <c r="S103" s="67">
        <v>139</v>
      </c>
      <c r="T103" s="77">
        <v>139</v>
      </c>
      <c r="U103" s="65">
        <v>131</v>
      </c>
      <c r="V103" s="65">
        <v>130</v>
      </c>
      <c r="W103" s="65">
        <v>131</v>
      </c>
      <c r="X103" s="65">
        <v>124</v>
      </c>
      <c r="Y103" s="86">
        <v>117</v>
      </c>
      <c r="Z103" s="76">
        <v>121</v>
      </c>
      <c r="AA103" s="76">
        <v>125</v>
      </c>
      <c r="AB103" s="85">
        <f t="shared" si="19"/>
        <v>4</v>
      </c>
      <c r="AC103" s="85">
        <f t="shared" si="20"/>
        <v>-5</v>
      </c>
      <c r="AD103" s="42">
        <f t="shared" si="21"/>
        <v>0.28811801313818142</v>
      </c>
    </row>
    <row r="104" spans="1:30" x14ac:dyDescent="0.2">
      <c r="A104" s="11"/>
      <c r="B104" s="18" t="s">
        <v>126</v>
      </c>
      <c r="C104" s="19" t="s">
        <v>129</v>
      </c>
      <c r="D104" s="67">
        <v>0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0</v>
      </c>
      <c r="R104" s="67">
        <v>0</v>
      </c>
      <c r="S104" s="67">
        <v>0</v>
      </c>
      <c r="T104" s="77">
        <v>0</v>
      </c>
      <c r="U104" s="67">
        <v>0</v>
      </c>
      <c r="V104" s="67">
        <v>0</v>
      </c>
      <c r="W104" s="67">
        <v>0</v>
      </c>
      <c r="X104" s="67">
        <v>0</v>
      </c>
      <c r="Y104" s="76">
        <v>0</v>
      </c>
      <c r="Z104" s="76">
        <v>0</v>
      </c>
      <c r="AA104" s="76">
        <v>0</v>
      </c>
      <c r="AB104" s="85">
        <f t="shared" si="19"/>
        <v>0</v>
      </c>
      <c r="AC104" s="85">
        <f t="shared" si="20"/>
        <v>0</v>
      </c>
      <c r="AD104" s="42">
        <f t="shared" si="21"/>
        <v>0</v>
      </c>
    </row>
    <row r="105" spans="1:30" x14ac:dyDescent="0.2">
      <c r="A105" s="11"/>
      <c r="B105" s="18" t="s">
        <v>127</v>
      </c>
      <c r="C105" s="19" t="s">
        <v>158</v>
      </c>
      <c r="D105" s="67">
        <v>23</v>
      </c>
      <c r="E105" s="67">
        <v>21</v>
      </c>
      <c r="F105" s="67">
        <v>17</v>
      </c>
      <c r="G105" s="67">
        <v>14</v>
      </c>
      <c r="H105" s="67">
        <v>14</v>
      </c>
      <c r="I105" s="67">
        <v>13</v>
      </c>
      <c r="J105" s="67">
        <v>11</v>
      </c>
      <c r="K105" s="67">
        <v>11</v>
      </c>
      <c r="L105" s="67">
        <v>11</v>
      </c>
      <c r="M105" s="67">
        <v>11</v>
      </c>
      <c r="N105" s="67">
        <v>0</v>
      </c>
      <c r="O105" s="67">
        <v>0</v>
      </c>
      <c r="P105" s="67">
        <v>0</v>
      </c>
      <c r="Q105" s="67">
        <v>0</v>
      </c>
      <c r="R105" s="67">
        <v>0</v>
      </c>
      <c r="S105" s="67">
        <v>0</v>
      </c>
      <c r="T105" s="77">
        <v>0</v>
      </c>
      <c r="U105" s="67">
        <v>0</v>
      </c>
      <c r="V105" s="67">
        <v>0</v>
      </c>
      <c r="W105" s="67">
        <v>0</v>
      </c>
      <c r="X105" s="67">
        <v>0</v>
      </c>
      <c r="Y105" s="76">
        <v>0</v>
      </c>
      <c r="Z105" s="76">
        <v>0</v>
      </c>
      <c r="AA105" s="76">
        <v>0</v>
      </c>
      <c r="AB105" s="85">
        <f t="shared" si="19"/>
        <v>0</v>
      </c>
      <c r="AC105" s="85">
        <f t="shared" si="20"/>
        <v>0</v>
      </c>
      <c r="AD105" s="42">
        <f t="shared" si="21"/>
        <v>0</v>
      </c>
    </row>
    <row r="106" spans="1:30" x14ac:dyDescent="0.2">
      <c r="A106" s="11"/>
      <c r="B106" s="18" t="s">
        <v>108</v>
      </c>
      <c r="C106" s="19" t="s">
        <v>130</v>
      </c>
      <c r="D106" s="67">
        <v>1878</v>
      </c>
      <c r="E106" s="67">
        <v>1864</v>
      </c>
      <c r="F106" s="67">
        <v>1862</v>
      </c>
      <c r="G106" s="67">
        <v>1845</v>
      </c>
      <c r="H106" s="67">
        <v>1803</v>
      </c>
      <c r="I106" s="67">
        <v>1772</v>
      </c>
      <c r="J106" s="67">
        <v>1762</v>
      </c>
      <c r="K106" s="67">
        <v>1742</v>
      </c>
      <c r="L106" s="67">
        <v>1733</v>
      </c>
      <c r="M106" s="67">
        <v>1716</v>
      </c>
      <c r="N106" s="67">
        <v>1525</v>
      </c>
      <c r="O106" s="67">
        <v>1470</v>
      </c>
      <c r="P106" s="67">
        <v>1417</v>
      </c>
      <c r="Q106" s="67">
        <v>1303</v>
      </c>
      <c r="R106" s="67">
        <v>1178</v>
      </c>
      <c r="S106" s="67">
        <v>1139</v>
      </c>
      <c r="T106" s="77">
        <v>1088</v>
      </c>
      <c r="U106" s="67">
        <v>872</v>
      </c>
      <c r="V106" s="67">
        <v>820</v>
      </c>
      <c r="W106" s="67">
        <v>780</v>
      </c>
      <c r="X106" s="67">
        <v>740</v>
      </c>
      <c r="Y106" s="76">
        <v>712</v>
      </c>
      <c r="Z106" s="76">
        <v>708</v>
      </c>
      <c r="AA106" s="76">
        <v>674</v>
      </c>
      <c r="AB106" s="85">
        <f t="shared" si="19"/>
        <v>-34</v>
      </c>
      <c r="AC106" s="85">
        <f t="shared" si="20"/>
        <v>-146</v>
      </c>
      <c r="AD106" s="42">
        <f t="shared" si="21"/>
        <v>1.5535323268410741</v>
      </c>
    </row>
    <row r="107" spans="1:30" x14ac:dyDescent="0.2">
      <c r="A107" s="11"/>
      <c r="B107" s="11"/>
      <c r="C107" s="19" t="s">
        <v>43</v>
      </c>
      <c r="D107" s="71">
        <v>0</v>
      </c>
      <c r="E107" s="71">
        <v>0</v>
      </c>
      <c r="F107" s="71">
        <v>0</v>
      </c>
      <c r="G107" s="71">
        <v>0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77">
        <v>100</v>
      </c>
      <c r="U107" s="71">
        <v>0</v>
      </c>
      <c r="V107" s="71">
        <v>0</v>
      </c>
      <c r="W107" s="71">
        <v>0</v>
      </c>
      <c r="X107" s="71">
        <v>0</v>
      </c>
      <c r="Y107" s="84">
        <v>0</v>
      </c>
      <c r="Z107" s="76">
        <v>0</v>
      </c>
      <c r="AA107" s="76">
        <v>0</v>
      </c>
      <c r="AB107" s="85">
        <f t="shared" si="19"/>
        <v>0</v>
      </c>
      <c r="AC107" s="85">
        <f t="shared" si="20"/>
        <v>0</v>
      </c>
      <c r="AD107" s="42">
        <f t="shared" si="21"/>
        <v>0</v>
      </c>
    </row>
    <row r="108" spans="1:30" x14ac:dyDescent="0.2">
      <c r="A108" s="11"/>
      <c r="B108" s="12"/>
      <c r="C108" s="23" t="s">
        <v>34</v>
      </c>
      <c r="D108" s="75">
        <f>SUM(D103:D107)</f>
        <v>2285</v>
      </c>
      <c r="E108" s="75">
        <f t="shared" ref="E108:M108" si="31">SUM(E103:E107)</f>
        <v>2289</v>
      </c>
      <c r="F108" s="75">
        <f t="shared" si="31"/>
        <v>2284</v>
      </c>
      <c r="G108" s="75">
        <f t="shared" si="31"/>
        <v>2267</v>
      </c>
      <c r="H108" s="75">
        <f t="shared" si="31"/>
        <v>2225</v>
      </c>
      <c r="I108" s="75">
        <f t="shared" si="31"/>
        <v>2193</v>
      </c>
      <c r="J108" s="75">
        <f t="shared" si="31"/>
        <v>2179</v>
      </c>
      <c r="K108" s="75">
        <f t="shared" si="31"/>
        <v>2157</v>
      </c>
      <c r="L108" s="75">
        <f t="shared" si="31"/>
        <v>2144</v>
      </c>
      <c r="M108" s="75">
        <f t="shared" si="31"/>
        <v>2120</v>
      </c>
      <c r="N108" s="62">
        <v>1668</v>
      </c>
      <c r="O108" s="62">
        <v>1611</v>
      </c>
      <c r="P108" s="62">
        <v>1559</v>
      </c>
      <c r="Q108" s="62">
        <v>1443</v>
      </c>
      <c r="R108" s="62">
        <v>1317</v>
      </c>
      <c r="S108" s="62">
        <v>1278</v>
      </c>
      <c r="T108" s="63">
        <v>1327</v>
      </c>
      <c r="U108" s="60">
        <v>1003</v>
      </c>
      <c r="V108" s="65">
        <v>950</v>
      </c>
      <c r="W108" s="65">
        <v>911</v>
      </c>
      <c r="X108" s="65">
        <v>864</v>
      </c>
      <c r="Y108" s="86">
        <v>829</v>
      </c>
      <c r="Z108" s="60">
        <v>829</v>
      </c>
      <c r="AA108" s="60">
        <v>799</v>
      </c>
      <c r="AB108" s="85">
        <f t="shared" si="19"/>
        <v>-30</v>
      </c>
      <c r="AC108" s="85">
        <f t="shared" si="20"/>
        <v>-151</v>
      </c>
      <c r="AD108" s="42">
        <f t="shared" si="21"/>
        <v>1.8416503399792554</v>
      </c>
    </row>
    <row r="109" spans="1:30" x14ac:dyDescent="0.2">
      <c r="A109" s="11"/>
      <c r="B109" s="4"/>
      <c r="C109" s="24" t="s">
        <v>131</v>
      </c>
      <c r="D109" s="75">
        <f t="shared" ref="D109:M109" si="32">D102+D108</f>
        <v>6351</v>
      </c>
      <c r="E109" s="75">
        <f t="shared" si="32"/>
        <v>6299</v>
      </c>
      <c r="F109" s="75">
        <f t="shared" si="32"/>
        <v>6188</v>
      </c>
      <c r="G109" s="75">
        <f t="shared" si="32"/>
        <v>6078</v>
      </c>
      <c r="H109" s="75">
        <f t="shared" si="32"/>
        <v>5959</v>
      </c>
      <c r="I109" s="75">
        <f t="shared" si="32"/>
        <v>5854</v>
      </c>
      <c r="J109" s="75">
        <f t="shared" si="32"/>
        <v>5708</v>
      </c>
      <c r="K109" s="75">
        <f t="shared" si="32"/>
        <v>5565</v>
      </c>
      <c r="L109" s="75">
        <f t="shared" si="32"/>
        <v>5382</v>
      </c>
      <c r="M109" s="75">
        <f t="shared" si="32"/>
        <v>5171</v>
      </c>
      <c r="N109" s="62">
        <v>3754</v>
      </c>
      <c r="O109" s="62">
        <v>3559</v>
      </c>
      <c r="P109" s="62">
        <v>3384</v>
      </c>
      <c r="Q109" s="62">
        <v>2753</v>
      </c>
      <c r="R109" s="62">
        <v>2372</v>
      </c>
      <c r="S109" s="62">
        <v>2288</v>
      </c>
      <c r="T109" s="63">
        <v>2361</v>
      </c>
      <c r="U109" s="60">
        <v>1973</v>
      </c>
      <c r="V109" s="65">
        <v>1885</v>
      </c>
      <c r="W109" s="65">
        <v>1846</v>
      </c>
      <c r="X109" s="65">
        <v>1771</v>
      </c>
      <c r="Y109" s="86">
        <v>1718</v>
      </c>
      <c r="Z109" s="60">
        <v>1707</v>
      </c>
      <c r="AA109" s="60">
        <v>1636</v>
      </c>
      <c r="AB109" s="85">
        <f t="shared" si="19"/>
        <v>-71</v>
      </c>
      <c r="AC109" s="85">
        <f t="shared" si="20"/>
        <v>-249</v>
      </c>
      <c r="AD109" s="42">
        <f t="shared" si="21"/>
        <v>3.770888555952518</v>
      </c>
    </row>
    <row r="110" spans="1:30" x14ac:dyDescent="0.2">
      <c r="A110" s="12"/>
      <c r="B110" s="4"/>
      <c r="C110" s="24" t="s">
        <v>132</v>
      </c>
      <c r="D110" s="75">
        <f t="shared" ref="D110:M110" si="33">D98+D109</f>
        <v>11334</v>
      </c>
      <c r="E110" s="75">
        <f t="shared" si="33"/>
        <v>11368</v>
      </c>
      <c r="F110" s="75">
        <f t="shared" si="33"/>
        <v>11422</v>
      </c>
      <c r="G110" s="75">
        <f t="shared" si="33"/>
        <v>11425</v>
      </c>
      <c r="H110" s="75">
        <f t="shared" si="33"/>
        <v>11350</v>
      </c>
      <c r="I110" s="75">
        <f t="shared" si="33"/>
        <v>11252</v>
      </c>
      <c r="J110" s="75">
        <f t="shared" si="33"/>
        <v>11098</v>
      </c>
      <c r="K110" s="75">
        <f t="shared" si="33"/>
        <v>10767</v>
      </c>
      <c r="L110" s="75">
        <f t="shared" si="33"/>
        <v>10487</v>
      </c>
      <c r="M110" s="75">
        <f t="shared" si="33"/>
        <v>10141</v>
      </c>
      <c r="N110" s="62">
        <v>7896</v>
      </c>
      <c r="O110" s="62">
        <v>7622</v>
      </c>
      <c r="P110" s="62">
        <v>7332</v>
      </c>
      <c r="Q110" s="62">
        <v>6106</v>
      </c>
      <c r="R110" s="62">
        <v>5450</v>
      </c>
      <c r="S110" s="62">
        <v>5268</v>
      </c>
      <c r="T110" s="63">
        <v>5366</v>
      </c>
      <c r="U110" s="60">
        <v>4890</v>
      </c>
      <c r="V110" s="65">
        <v>4780</v>
      </c>
      <c r="W110" s="65">
        <v>4814</v>
      </c>
      <c r="X110" s="65">
        <v>4735</v>
      </c>
      <c r="Y110" s="86">
        <v>4690</v>
      </c>
      <c r="Z110" s="60">
        <v>4740</v>
      </c>
      <c r="AA110" s="60">
        <v>4714</v>
      </c>
      <c r="AB110" s="85">
        <f t="shared" si="19"/>
        <v>-26</v>
      </c>
      <c r="AC110" s="85">
        <f t="shared" si="20"/>
        <v>-66</v>
      </c>
      <c r="AD110" s="42">
        <f t="shared" si="21"/>
        <v>10.865506511467096</v>
      </c>
    </row>
    <row r="111" spans="1:30" x14ac:dyDescent="0.2">
      <c r="A111" s="22" t="s">
        <v>133</v>
      </c>
      <c r="B111" s="4"/>
      <c r="C111" s="24" t="s">
        <v>133</v>
      </c>
      <c r="D111" s="59">
        <v>0</v>
      </c>
      <c r="E111" s="59">
        <v>0</v>
      </c>
      <c r="F111" s="5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60">
        <v>0</v>
      </c>
      <c r="O111" s="60">
        <v>0</v>
      </c>
      <c r="P111" s="60">
        <v>0</v>
      </c>
      <c r="Q111" s="60">
        <v>0</v>
      </c>
      <c r="R111" s="60">
        <v>0</v>
      </c>
      <c r="S111" s="60">
        <v>0</v>
      </c>
      <c r="T111" s="63">
        <v>0</v>
      </c>
      <c r="U111" s="60">
        <v>0</v>
      </c>
      <c r="V111" s="65">
        <v>0</v>
      </c>
      <c r="W111" s="65">
        <v>0</v>
      </c>
      <c r="X111" s="65">
        <v>0</v>
      </c>
      <c r="Y111" s="86">
        <v>0</v>
      </c>
      <c r="Z111" s="60">
        <v>0</v>
      </c>
      <c r="AA111" s="60">
        <v>0</v>
      </c>
      <c r="AB111" s="85">
        <f t="shared" si="19"/>
        <v>0</v>
      </c>
      <c r="AC111" s="85">
        <f t="shared" si="20"/>
        <v>0</v>
      </c>
      <c r="AD111" s="42">
        <f t="shared" si="21"/>
        <v>0</v>
      </c>
    </row>
    <row r="112" spans="1:30" x14ac:dyDescent="0.2">
      <c r="A112" s="22" t="s">
        <v>134</v>
      </c>
      <c r="B112" s="4"/>
      <c r="C112" s="24" t="s">
        <v>134</v>
      </c>
      <c r="D112" s="59">
        <v>5576</v>
      </c>
      <c r="E112" s="59">
        <v>5670</v>
      </c>
      <c r="F112" s="59">
        <v>5837</v>
      </c>
      <c r="G112" s="59">
        <v>5954</v>
      </c>
      <c r="H112" s="59">
        <v>6015</v>
      </c>
      <c r="I112" s="59">
        <v>6085</v>
      </c>
      <c r="J112" s="59">
        <v>6103</v>
      </c>
      <c r="K112" s="59">
        <v>6124</v>
      </c>
      <c r="L112" s="59">
        <v>6156</v>
      </c>
      <c r="M112" s="59">
        <v>6174</v>
      </c>
      <c r="N112" s="60">
        <v>6111</v>
      </c>
      <c r="O112" s="60">
        <v>6099</v>
      </c>
      <c r="P112" s="60">
        <v>6146</v>
      </c>
      <c r="Q112" s="62">
        <v>5195</v>
      </c>
      <c r="R112" s="62">
        <v>5208</v>
      </c>
      <c r="S112" s="62">
        <v>5246</v>
      </c>
      <c r="T112" s="63">
        <v>5251</v>
      </c>
      <c r="U112" s="60">
        <v>5374</v>
      </c>
      <c r="V112" s="65">
        <v>5413</v>
      </c>
      <c r="W112" s="65">
        <v>5414</v>
      </c>
      <c r="X112" s="65">
        <v>5372</v>
      </c>
      <c r="Y112" s="86">
        <v>5344</v>
      </c>
      <c r="Z112" s="60">
        <v>5378</v>
      </c>
      <c r="AA112" s="60">
        <v>5420</v>
      </c>
      <c r="AB112" s="85">
        <f t="shared" si="19"/>
        <v>42</v>
      </c>
      <c r="AC112" s="85">
        <f t="shared" si="20"/>
        <v>7</v>
      </c>
      <c r="AD112" s="42">
        <f t="shared" si="21"/>
        <v>12.492797049671546</v>
      </c>
    </row>
    <row r="113" spans="1:30" x14ac:dyDescent="0.2">
      <c r="A113" s="4" t="s">
        <v>135</v>
      </c>
      <c r="B113" s="5"/>
      <c r="C113" s="6"/>
      <c r="D113" s="75">
        <f>D110+D111+D112</f>
        <v>16910</v>
      </c>
      <c r="E113" s="75">
        <f t="shared" ref="E113:M113" si="34">E110+E111+E112</f>
        <v>17038</v>
      </c>
      <c r="F113" s="75">
        <f t="shared" si="34"/>
        <v>17259</v>
      </c>
      <c r="G113" s="75">
        <f t="shared" si="34"/>
        <v>17379</v>
      </c>
      <c r="H113" s="75">
        <f t="shared" si="34"/>
        <v>17365</v>
      </c>
      <c r="I113" s="75">
        <f t="shared" si="34"/>
        <v>17337</v>
      </c>
      <c r="J113" s="75">
        <f t="shared" si="34"/>
        <v>17201</v>
      </c>
      <c r="K113" s="75">
        <f t="shared" si="34"/>
        <v>16891</v>
      </c>
      <c r="L113" s="75">
        <f t="shared" si="34"/>
        <v>16643</v>
      </c>
      <c r="M113" s="75">
        <f t="shared" si="34"/>
        <v>16315</v>
      </c>
      <c r="N113" s="62">
        <v>14007</v>
      </c>
      <c r="O113" s="62">
        <v>13721</v>
      </c>
      <c r="P113" s="62">
        <v>13478</v>
      </c>
      <c r="Q113" s="62">
        <v>11301</v>
      </c>
      <c r="R113" s="62">
        <v>10658</v>
      </c>
      <c r="S113" s="62">
        <v>10514</v>
      </c>
      <c r="T113" s="63">
        <v>10617</v>
      </c>
      <c r="U113" s="60">
        <v>10264</v>
      </c>
      <c r="V113" s="65">
        <v>10193</v>
      </c>
      <c r="W113" s="65">
        <v>10228</v>
      </c>
      <c r="X113" s="65">
        <v>10107</v>
      </c>
      <c r="Y113" s="86">
        <v>10034</v>
      </c>
      <c r="Z113" s="62">
        <v>10118</v>
      </c>
      <c r="AA113" s="62">
        <v>10134</v>
      </c>
      <c r="AB113" s="85">
        <f t="shared" si="19"/>
        <v>16</v>
      </c>
      <c r="AC113" s="85">
        <f t="shared" si="20"/>
        <v>-59</v>
      </c>
      <c r="AD113" s="42">
        <f t="shared" si="21"/>
        <v>23.358303561138644</v>
      </c>
    </row>
    <row r="114" spans="1:30" x14ac:dyDescent="0.2">
      <c r="A114" s="4" t="s">
        <v>136</v>
      </c>
      <c r="B114" s="5"/>
      <c r="C114" s="6"/>
      <c r="D114" s="75">
        <f t="shared" ref="D114:M114" si="35">D85+D113</f>
        <v>52264</v>
      </c>
      <c r="E114" s="75">
        <f t="shared" si="35"/>
        <v>52793</v>
      </c>
      <c r="F114" s="75">
        <f t="shared" si="35"/>
        <v>53620</v>
      </c>
      <c r="G114" s="75">
        <f t="shared" si="35"/>
        <v>53850</v>
      </c>
      <c r="H114" s="75">
        <f t="shared" si="35"/>
        <v>53803</v>
      </c>
      <c r="I114" s="75">
        <f t="shared" si="35"/>
        <v>53821</v>
      </c>
      <c r="J114" s="75">
        <f t="shared" si="35"/>
        <v>53554</v>
      </c>
      <c r="K114" s="75">
        <f t="shared" si="35"/>
        <v>52858</v>
      </c>
      <c r="L114" s="75">
        <f t="shared" si="35"/>
        <v>52355</v>
      </c>
      <c r="M114" s="75">
        <f t="shared" si="35"/>
        <v>51603</v>
      </c>
      <c r="N114" s="62">
        <v>42441</v>
      </c>
      <c r="O114" s="62">
        <v>41443</v>
      </c>
      <c r="P114" s="62">
        <v>40397</v>
      </c>
      <c r="Q114" s="62">
        <v>35198</v>
      </c>
      <c r="R114" s="62">
        <v>33226</v>
      </c>
      <c r="S114" s="62">
        <v>32909</v>
      </c>
      <c r="T114" s="63">
        <v>33148</v>
      </c>
      <c r="U114" s="60">
        <v>33754</v>
      </c>
      <c r="V114" s="65">
        <v>33804</v>
      </c>
      <c r="W114" s="65">
        <v>34052</v>
      </c>
      <c r="X114" s="65">
        <v>34181</v>
      </c>
      <c r="Y114" s="86">
        <v>34243</v>
      </c>
      <c r="Z114" s="60">
        <v>34470</v>
      </c>
      <c r="AA114" s="60">
        <v>34691</v>
      </c>
      <c r="AB114" s="85">
        <f t="shared" si="19"/>
        <v>221</v>
      </c>
      <c r="AC114" s="85">
        <f t="shared" si="20"/>
        <v>887</v>
      </c>
      <c r="AD114" s="42">
        <f t="shared" si="21"/>
        <v>79.960815950213203</v>
      </c>
    </row>
    <row r="115" spans="1:30" x14ac:dyDescent="0.2">
      <c r="A115" s="23" t="s">
        <v>137</v>
      </c>
      <c r="C115" s="26" t="s">
        <v>137</v>
      </c>
      <c r="D115" s="59">
        <v>5571</v>
      </c>
      <c r="E115" s="59">
        <v>5630</v>
      </c>
      <c r="F115" s="59">
        <v>5721</v>
      </c>
      <c r="G115" s="59">
        <v>5843</v>
      </c>
      <c r="H115" s="59">
        <v>5955</v>
      </c>
      <c r="I115" s="59">
        <v>5950</v>
      </c>
      <c r="J115" s="59">
        <v>6023</v>
      </c>
      <c r="K115" s="59">
        <v>6220</v>
      </c>
      <c r="L115" s="59">
        <v>6343</v>
      </c>
      <c r="M115" s="59">
        <v>6279</v>
      </c>
      <c r="N115" s="60">
        <v>5672</v>
      </c>
      <c r="O115" s="60">
        <v>5646</v>
      </c>
      <c r="P115" s="60">
        <v>5641</v>
      </c>
      <c r="Q115" s="60">
        <v>5537</v>
      </c>
      <c r="R115" s="60">
        <v>5268</v>
      </c>
      <c r="S115" s="60">
        <v>5361</v>
      </c>
      <c r="T115" s="63">
        <v>4768</v>
      </c>
      <c r="U115" s="60">
        <v>4349</v>
      </c>
      <c r="V115" s="65">
        <v>4360</v>
      </c>
      <c r="W115" s="65">
        <v>4434</v>
      </c>
      <c r="X115" s="65">
        <v>4448</v>
      </c>
      <c r="Y115" s="86">
        <v>4451</v>
      </c>
      <c r="Z115" s="60">
        <v>4405</v>
      </c>
      <c r="AA115" s="60">
        <v>4292</v>
      </c>
      <c r="AB115" s="85">
        <f t="shared" si="19"/>
        <v>-113</v>
      </c>
      <c r="AC115" s="85">
        <f t="shared" si="20"/>
        <v>-68</v>
      </c>
      <c r="AD115" s="42">
        <f t="shared" si="21"/>
        <v>9.8928200991125959</v>
      </c>
    </row>
    <row r="116" spans="1:30" x14ac:dyDescent="0.2">
      <c r="A116" s="23" t="s">
        <v>138</v>
      </c>
      <c r="B116" s="4"/>
      <c r="C116" s="24" t="s">
        <v>138</v>
      </c>
      <c r="D116" s="59">
        <v>3651</v>
      </c>
      <c r="E116" s="59">
        <v>3644</v>
      </c>
      <c r="F116" s="59">
        <v>3631</v>
      </c>
      <c r="G116" s="59">
        <v>3596</v>
      </c>
      <c r="H116" s="59">
        <v>3538</v>
      </c>
      <c r="I116" s="59">
        <v>3501</v>
      </c>
      <c r="J116" s="59">
        <v>3458</v>
      </c>
      <c r="K116" s="59">
        <v>3383</v>
      </c>
      <c r="L116" s="59">
        <v>3287</v>
      </c>
      <c r="M116" s="59">
        <v>3207</v>
      </c>
      <c r="N116" s="60">
        <v>2476</v>
      </c>
      <c r="O116" s="60">
        <v>2336</v>
      </c>
      <c r="P116" s="60">
        <v>2221</v>
      </c>
      <c r="Q116" s="60">
        <v>1850</v>
      </c>
      <c r="R116" s="60">
        <v>1981</v>
      </c>
      <c r="S116" s="60">
        <v>1914</v>
      </c>
      <c r="T116" s="63">
        <v>1879</v>
      </c>
      <c r="U116" s="60">
        <v>1827</v>
      </c>
      <c r="V116" s="65">
        <v>1806</v>
      </c>
      <c r="W116" s="65">
        <v>1813</v>
      </c>
      <c r="X116" s="65">
        <v>1779</v>
      </c>
      <c r="Y116" s="86">
        <v>1762</v>
      </c>
      <c r="Z116" s="60">
        <v>1764</v>
      </c>
      <c r="AA116" s="60">
        <v>1745</v>
      </c>
      <c r="AB116" s="85">
        <f t="shared" si="19"/>
        <v>-19</v>
      </c>
      <c r="AC116" s="85">
        <f t="shared" si="20"/>
        <v>-61</v>
      </c>
      <c r="AD116" s="42">
        <f t="shared" si="21"/>
        <v>4.0221274634090118</v>
      </c>
    </row>
    <row r="117" spans="1:30" x14ac:dyDescent="0.2">
      <c r="A117" s="51" t="s">
        <v>152</v>
      </c>
      <c r="B117" s="4"/>
      <c r="C117" s="24" t="s">
        <v>140</v>
      </c>
      <c r="D117" s="60">
        <v>2382</v>
      </c>
      <c r="E117" s="61">
        <v>2422</v>
      </c>
      <c r="F117" s="60">
        <v>2472</v>
      </c>
      <c r="G117" s="61">
        <v>2521</v>
      </c>
      <c r="H117" s="59">
        <v>2535</v>
      </c>
      <c r="I117" s="59">
        <v>2523</v>
      </c>
      <c r="J117" s="59">
        <v>2500</v>
      </c>
      <c r="K117" s="59">
        <v>2468</v>
      </c>
      <c r="L117" s="59">
        <v>2422</v>
      </c>
      <c r="M117" s="59">
        <v>2359</v>
      </c>
      <c r="N117" s="59">
        <v>1718</v>
      </c>
      <c r="O117" s="59">
        <v>1617</v>
      </c>
      <c r="P117" s="59">
        <v>1541</v>
      </c>
      <c r="Q117" s="60">
        <v>1041</v>
      </c>
      <c r="R117" s="60">
        <v>942</v>
      </c>
      <c r="S117" s="60">
        <v>919</v>
      </c>
      <c r="T117" s="63">
        <v>902</v>
      </c>
      <c r="U117" s="60">
        <v>903</v>
      </c>
      <c r="V117" s="65">
        <v>896</v>
      </c>
      <c r="W117" s="65">
        <v>904</v>
      </c>
      <c r="X117" s="65">
        <v>896</v>
      </c>
      <c r="Y117" s="86">
        <v>885</v>
      </c>
      <c r="Z117" s="60">
        <v>879</v>
      </c>
      <c r="AA117" s="60">
        <v>864</v>
      </c>
      <c r="AB117" s="85">
        <f t="shared" si="19"/>
        <v>-15</v>
      </c>
      <c r="AC117" s="85">
        <f t="shared" si="20"/>
        <v>-32</v>
      </c>
      <c r="AD117" s="42">
        <f t="shared" si="21"/>
        <v>1.9914717068111099</v>
      </c>
    </row>
    <row r="118" spans="1:30" x14ac:dyDescent="0.2">
      <c r="A118" s="28" t="s">
        <v>139</v>
      </c>
      <c r="C118" s="26" t="s">
        <v>139</v>
      </c>
      <c r="D118" s="82">
        <v>328</v>
      </c>
      <c r="E118" s="82">
        <v>322</v>
      </c>
      <c r="F118" s="82">
        <v>321</v>
      </c>
      <c r="G118" s="82">
        <v>321</v>
      </c>
      <c r="H118" s="82">
        <v>336</v>
      </c>
      <c r="I118" s="82">
        <v>346</v>
      </c>
      <c r="J118" s="82">
        <v>343</v>
      </c>
      <c r="K118" s="82">
        <v>321</v>
      </c>
      <c r="L118" s="82">
        <v>302</v>
      </c>
      <c r="M118" s="82">
        <v>284</v>
      </c>
      <c r="N118" s="71">
        <v>224</v>
      </c>
      <c r="O118" s="71">
        <v>195</v>
      </c>
      <c r="P118" s="71">
        <v>197</v>
      </c>
      <c r="Q118" s="71">
        <v>203</v>
      </c>
      <c r="R118" s="71">
        <v>213</v>
      </c>
      <c r="S118" s="71">
        <v>210</v>
      </c>
      <c r="T118" s="83">
        <v>214</v>
      </c>
      <c r="U118" s="60">
        <v>218</v>
      </c>
      <c r="V118" s="65">
        <v>213</v>
      </c>
      <c r="W118" s="65">
        <v>215</v>
      </c>
      <c r="X118" s="65">
        <v>207</v>
      </c>
      <c r="Y118" s="86">
        <v>200</v>
      </c>
      <c r="Z118" s="60">
        <v>197</v>
      </c>
      <c r="AA118" s="60">
        <v>199</v>
      </c>
      <c r="AB118" s="85">
        <f t="shared" si="19"/>
        <v>2</v>
      </c>
      <c r="AC118" s="85">
        <f t="shared" si="20"/>
        <v>-14</v>
      </c>
      <c r="AD118" s="42">
        <f t="shared" si="21"/>
        <v>0.45868387691598478</v>
      </c>
    </row>
    <row r="119" spans="1:30" x14ac:dyDescent="0.2">
      <c r="A119" s="27" t="s">
        <v>141</v>
      </c>
      <c r="B119" s="10" t="s">
        <v>143</v>
      </c>
      <c r="C119" s="27" t="s">
        <v>144</v>
      </c>
      <c r="D119" s="67">
        <v>734</v>
      </c>
      <c r="E119" s="66">
        <v>730</v>
      </c>
      <c r="F119" s="67">
        <v>713</v>
      </c>
      <c r="G119" s="66">
        <v>715</v>
      </c>
      <c r="H119" s="67">
        <v>709</v>
      </c>
      <c r="I119" s="66">
        <v>702</v>
      </c>
      <c r="J119" s="67">
        <v>694</v>
      </c>
      <c r="K119" s="66">
        <v>697</v>
      </c>
      <c r="L119" s="67">
        <v>707</v>
      </c>
      <c r="M119" s="66">
        <v>714</v>
      </c>
      <c r="N119" s="67">
        <v>670</v>
      </c>
      <c r="O119" s="67">
        <v>678</v>
      </c>
      <c r="P119" s="67">
        <v>673</v>
      </c>
      <c r="Q119" s="76">
        <v>732</v>
      </c>
      <c r="R119" s="76">
        <v>700</v>
      </c>
      <c r="S119" s="76">
        <v>696</v>
      </c>
      <c r="T119" s="77">
        <v>701</v>
      </c>
      <c r="U119" s="65">
        <v>686</v>
      </c>
      <c r="V119" s="65">
        <v>682</v>
      </c>
      <c r="W119" s="65">
        <v>683</v>
      </c>
      <c r="X119" s="65">
        <v>670</v>
      </c>
      <c r="Y119" s="86">
        <v>676</v>
      </c>
      <c r="Z119" s="76">
        <v>677</v>
      </c>
      <c r="AA119" s="76">
        <v>679</v>
      </c>
      <c r="AB119" s="85">
        <f t="shared" si="19"/>
        <v>2</v>
      </c>
      <c r="AC119" s="85">
        <f t="shared" si="20"/>
        <v>-3</v>
      </c>
      <c r="AD119" s="42">
        <f t="shared" si="21"/>
        <v>1.5650570473666015</v>
      </c>
    </row>
    <row r="120" spans="1:30" x14ac:dyDescent="0.2">
      <c r="A120" s="19" t="s">
        <v>142</v>
      </c>
      <c r="B120" s="11" t="s">
        <v>142</v>
      </c>
      <c r="C120" s="19" t="s">
        <v>145</v>
      </c>
      <c r="D120" s="67">
        <v>92</v>
      </c>
      <c r="E120" s="66">
        <v>92</v>
      </c>
      <c r="F120" s="67">
        <v>94</v>
      </c>
      <c r="G120" s="66">
        <v>93</v>
      </c>
      <c r="H120" s="67">
        <v>92</v>
      </c>
      <c r="I120" s="66">
        <v>98</v>
      </c>
      <c r="J120" s="67">
        <v>94</v>
      </c>
      <c r="K120" s="66">
        <v>90</v>
      </c>
      <c r="L120" s="67">
        <v>87</v>
      </c>
      <c r="M120" s="66">
        <v>81</v>
      </c>
      <c r="N120" s="67">
        <v>78</v>
      </c>
      <c r="O120" s="67">
        <v>75</v>
      </c>
      <c r="P120" s="67">
        <v>74</v>
      </c>
      <c r="Q120" s="76">
        <v>61</v>
      </c>
      <c r="R120" s="76">
        <v>61</v>
      </c>
      <c r="S120" s="76">
        <v>60</v>
      </c>
      <c r="T120" s="77">
        <v>62</v>
      </c>
      <c r="U120" s="67">
        <v>61</v>
      </c>
      <c r="V120" s="67">
        <v>61</v>
      </c>
      <c r="W120" s="67">
        <v>60</v>
      </c>
      <c r="X120" s="67">
        <v>59</v>
      </c>
      <c r="Y120" s="76">
        <v>61</v>
      </c>
      <c r="Z120" s="76">
        <v>61</v>
      </c>
      <c r="AA120" s="76">
        <v>61</v>
      </c>
      <c r="AB120" s="85">
        <f t="shared" si="19"/>
        <v>0</v>
      </c>
      <c r="AC120" s="85">
        <f t="shared" si="20"/>
        <v>0</v>
      </c>
      <c r="AD120" s="42">
        <f t="shared" si="21"/>
        <v>0.14060159041143253</v>
      </c>
    </row>
    <row r="121" spans="1:30" x14ac:dyDescent="0.2">
      <c r="A121" s="19"/>
      <c r="B121" s="11"/>
      <c r="C121" s="19" t="s">
        <v>148</v>
      </c>
      <c r="D121" s="67">
        <v>0</v>
      </c>
      <c r="E121" s="66">
        <v>0</v>
      </c>
      <c r="F121" s="67">
        <v>0</v>
      </c>
      <c r="G121" s="66">
        <v>0</v>
      </c>
      <c r="H121" s="67">
        <v>0</v>
      </c>
      <c r="I121" s="66">
        <v>0</v>
      </c>
      <c r="J121" s="67">
        <v>0</v>
      </c>
      <c r="K121" s="66">
        <v>0</v>
      </c>
      <c r="L121" s="67">
        <v>0</v>
      </c>
      <c r="M121" s="66">
        <v>0</v>
      </c>
      <c r="N121" s="67">
        <v>499</v>
      </c>
      <c r="O121" s="67">
        <v>482</v>
      </c>
      <c r="P121" s="67">
        <v>484</v>
      </c>
      <c r="Q121" s="76">
        <v>610</v>
      </c>
      <c r="R121" s="76">
        <v>595</v>
      </c>
      <c r="S121" s="76">
        <v>575</v>
      </c>
      <c r="T121" s="77">
        <v>580</v>
      </c>
      <c r="U121" s="67">
        <v>621</v>
      </c>
      <c r="V121" s="67">
        <v>650</v>
      </c>
      <c r="W121" s="67">
        <v>651</v>
      </c>
      <c r="X121" s="67">
        <v>643</v>
      </c>
      <c r="Y121" s="76">
        <v>639</v>
      </c>
      <c r="Z121" s="76">
        <v>624</v>
      </c>
      <c r="AA121" s="76">
        <v>620</v>
      </c>
      <c r="AB121" s="85">
        <f t="shared" si="19"/>
        <v>-4</v>
      </c>
      <c r="AC121" s="85">
        <f t="shared" si="20"/>
        <v>-30</v>
      </c>
      <c r="AD121" s="42">
        <f t="shared" si="21"/>
        <v>1.4290653451653799</v>
      </c>
    </row>
    <row r="122" spans="1:30" x14ac:dyDescent="0.2">
      <c r="A122" s="11"/>
      <c r="B122" s="11"/>
      <c r="C122" s="28" t="s">
        <v>43</v>
      </c>
      <c r="D122" s="67">
        <v>132</v>
      </c>
      <c r="E122" s="66">
        <v>133</v>
      </c>
      <c r="F122" s="67">
        <v>129</v>
      </c>
      <c r="G122" s="66">
        <v>120</v>
      </c>
      <c r="H122" s="67">
        <v>118</v>
      </c>
      <c r="I122" s="66">
        <v>114</v>
      </c>
      <c r="J122" s="67">
        <v>119</v>
      </c>
      <c r="K122" s="66">
        <v>119</v>
      </c>
      <c r="L122" s="67">
        <v>99</v>
      </c>
      <c r="M122" s="66">
        <v>113</v>
      </c>
      <c r="N122" s="67">
        <v>93</v>
      </c>
      <c r="O122" s="67">
        <v>104</v>
      </c>
      <c r="P122" s="67">
        <v>109</v>
      </c>
      <c r="Q122" s="76">
        <v>184</v>
      </c>
      <c r="R122" s="76">
        <v>257</v>
      </c>
      <c r="S122" s="76">
        <v>246</v>
      </c>
      <c r="T122" s="77">
        <v>226</v>
      </c>
      <c r="U122" s="71">
        <v>226</v>
      </c>
      <c r="V122" s="71">
        <v>217</v>
      </c>
      <c r="W122" s="71">
        <v>220</v>
      </c>
      <c r="X122" s="71">
        <v>225</v>
      </c>
      <c r="Y122" s="84">
        <v>238</v>
      </c>
      <c r="Z122" s="76">
        <v>240</v>
      </c>
      <c r="AA122" s="76">
        <v>234</v>
      </c>
      <c r="AB122" s="85">
        <f t="shared" si="19"/>
        <v>-6</v>
      </c>
      <c r="AC122" s="85">
        <f t="shared" si="20"/>
        <v>17</v>
      </c>
      <c r="AD122" s="42">
        <f t="shared" si="21"/>
        <v>0.53935692059467566</v>
      </c>
    </row>
    <row r="123" spans="1:30" x14ac:dyDescent="0.2">
      <c r="A123" s="12"/>
      <c r="B123" s="12"/>
      <c r="C123" s="23" t="s">
        <v>34</v>
      </c>
      <c r="D123" s="73">
        <f>SUM(D119:D122)</f>
        <v>958</v>
      </c>
      <c r="E123" s="72">
        <f t="shared" ref="E123:M123" si="36">SUM(E119:E122)</f>
        <v>955</v>
      </c>
      <c r="F123" s="73">
        <f t="shared" si="36"/>
        <v>936</v>
      </c>
      <c r="G123" s="72">
        <f t="shared" si="36"/>
        <v>928</v>
      </c>
      <c r="H123" s="73">
        <f t="shared" si="36"/>
        <v>919</v>
      </c>
      <c r="I123" s="72">
        <f t="shared" si="36"/>
        <v>914</v>
      </c>
      <c r="J123" s="73">
        <f t="shared" si="36"/>
        <v>907</v>
      </c>
      <c r="K123" s="72">
        <f t="shared" si="36"/>
        <v>906</v>
      </c>
      <c r="L123" s="73">
        <f t="shared" si="36"/>
        <v>893</v>
      </c>
      <c r="M123" s="72">
        <f t="shared" si="36"/>
        <v>908</v>
      </c>
      <c r="N123" s="62">
        <v>1340</v>
      </c>
      <c r="O123" s="62">
        <v>1339</v>
      </c>
      <c r="P123" s="62">
        <v>1340</v>
      </c>
      <c r="Q123" s="62">
        <v>1587</v>
      </c>
      <c r="R123" s="62">
        <v>1613</v>
      </c>
      <c r="S123" s="62">
        <v>1577</v>
      </c>
      <c r="T123" s="63">
        <v>1569</v>
      </c>
      <c r="U123" s="60">
        <v>1594</v>
      </c>
      <c r="V123" s="65">
        <v>1610</v>
      </c>
      <c r="W123" s="65">
        <v>1614</v>
      </c>
      <c r="X123" s="65">
        <v>1597</v>
      </c>
      <c r="Y123" s="86">
        <v>1614</v>
      </c>
      <c r="Z123" s="60">
        <v>1602</v>
      </c>
      <c r="AA123" s="60">
        <v>1594</v>
      </c>
      <c r="AB123" s="85">
        <f t="shared" si="19"/>
        <v>-8</v>
      </c>
      <c r="AC123" s="85">
        <f t="shared" si="20"/>
        <v>-16</v>
      </c>
      <c r="AD123" s="42">
        <f t="shared" si="21"/>
        <v>3.6740809035380892</v>
      </c>
    </row>
    <row r="124" spans="1:30" x14ac:dyDescent="0.2">
      <c r="A124" s="34" t="s">
        <v>146</v>
      </c>
      <c r="B124" s="5"/>
      <c r="C124" s="6"/>
      <c r="D124" s="73">
        <f>D115+D116+D118+D117+D123</f>
        <v>12890</v>
      </c>
      <c r="E124" s="72">
        <f t="shared" ref="E124:M124" si="37">E115+E116+E118+E117+E123</f>
        <v>12973</v>
      </c>
      <c r="F124" s="73">
        <f t="shared" si="37"/>
        <v>13081</v>
      </c>
      <c r="G124" s="72">
        <f t="shared" si="37"/>
        <v>13209</v>
      </c>
      <c r="H124" s="75">
        <f t="shared" si="37"/>
        <v>13283</v>
      </c>
      <c r="I124" s="75">
        <f t="shared" si="37"/>
        <v>13234</v>
      </c>
      <c r="J124" s="73">
        <f t="shared" si="37"/>
        <v>13231</v>
      </c>
      <c r="K124" s="72">
        <f t="shared" si="37"/>
        <v>13298</v>
      </c>
      <c r="L124" s="73">
        <f t="shared" si="37"/>
        <v>13247</v>
      </c>
      <c r="M124" s="72">
        <f t="shared" si="37"/>
        <v>13037</v>
      </c>
      <c r="N124" s="62">
        <v>11430</v>
      </c>
      <c r="O124" s="62">
        <v>11133</v>
      </c>
      <c r="P124" s="62">
        <v>10940</v>
      </c>
      <c r="Q124" s="62">
        <v>10218</v>
      </c>
      <c r="R124" s="62">
        <v>10017</v>
      </c>
      <c r="S124" s="62">
        <v>9981</v>
      </c>
      <c r="T124" s="63">
        <v>9332</v>
      </c>
      <c r="U124" s="60">
        <v>8891</v>
      </c>
      <c r="V124" s="65">
        <v>8885</v>
      </c>
      <c r="W124" s="65">
        <v>8980</v>
      </c>
      <c r="X124" s="65">
        <v>8927</v>
      </c>
      <c r="Y124" s="86">
        <v>8912</v>
      </c>
      <c r="Z124" s="60">
        <v>8847</v>
      </c>
      <c r="AA124" s="60">
        <v>8694</v>
      </c>
      <c r="AB124" s="85">
        <f>AA124-Z124</f>
        <v>-153</v>
      </c>
      <c r="AC124" s="85">
        <f t="shared" si="20"/>
        <v>-191</v>
      </c>
      <c r="AD124" s="42">
        <f t="shared" si="21"/>
        <v>20.039184049786794</v>
      </c>
    </row>
    <row r="125" spans="1:30" x14ac:dyDescent="0.2">
      <c r="A125" s="34" t="s">
        <v>147</v>
      </c>
      <c r="B125" s="5"/>
      <c r="C125" s="6"/>
      <c r="D125" s="75">
        <f>D114+D124</f>
        <v>65154</v>
      </c>
      <c r="E125" s="75">
        <f t="shared" ref="E125:M125" si="38">E114+E124</f>
        <v>65766</v>
      </c>
      <c r="F125" s="75">
        <f t="shared" si="38"/>
        <v>66701</v>
      </c>
      <c r="G125" s="75">
        <f t="shared" si="38"/>
        <v>67059</v>
      </c>
      <c r="H125" s="75">
        <f t="shared" si="38"/>
        <v>67086</v>
      </c>
      <c r="I125" s="75">
        <f t="shared" si="38"/>
        <v>67055</v>
      </c>
      <c r="J125" s="75">
        <f t="shared" si="38"/>
        <v>66785</v>
      </c>
      <c r="K125" s="75">
        <f t="shared" si="38"/>
        <v>66156</v>
      </c>
      <c r="L125" s="75">
        <f t="shared" si="38"/>
        <v>65602</v>
      </c>
      <c r="M125" s="75">
        <f t="shared" si="38"/>
        <v>64640</v>
      </c>
      <c r="N125" s="62">
        <v>53871</v>
      </c>
      <c r="O125" s="62">
        <v>52576</v>
      </c>
      <c r="P125" s="62">
        <v>51337</v>
      </c>
      <c r="Q125" s="62">
        <v>45416</v>
      </c>
      <c r="R125" s="62">
        <v>43243</v>
      </c>
      <c r="S125" s="62">
        <v>42890</v>
      </c>
      <c r="T125" s="62">
        <v>42480</v>
      </c>
      <c r="U125" s="60">
        <v>42645</v>
      </c>
      <c r="V125" s="60">
        <v>42689</v>
      </c>
      <c r="W125" s="60">
        <v>43032</v>
      </c>
      <c r="X125" s="60">
        <v>43108</v>
      </c>
      <c r="Y125" s="62">
        <v>43155</v>
      </c>
      <c r="Z125" s="60">
        <v>43317</v>
      </c>
      <c r="AA125" s="60">
        <v>43385</v>
      </c>
      <c r="AB125" s="85">
        <f t="shared" si="19"/>
        <v>68</v>
      </c>
      <c r="AC125" s="85">
        <f t="shared" si="20"/>
        <v>696</v>
      </c>
      <c r="AD125" s="42">
        <f t="shared" si="21"/>
        <v>100</v>
      </c>
    </row>
    <row r="126" spans="1:30" x14ac:dyDescent="0.2">
      <c r="U126" s="43"/>
    </row>
    <row r="127" spans="1:30" x14ac:dyDescent="0.2">
      <c r="B127" t="s">
        <v>154</v>
      </c>
    </row>
    <row r="128" spans="1:30" x14ac:dyDescent="0.2">
      <c r="AD128" s="41"/>
    </row>
    <row r="129" spans="30:30" x14ac:dyDescent="0.2">
      <c r="AD129" s="41"/>
    </row>
  </sheetData>
  <phoneticPr fontId="1"/>
  <printOptions horizontalCentered="1"/>
  <pageMargins left="0.78740157480314965" right="0.59055118110236227" top="0.98425196850393704" bottom="0.98425196850393704" header="0.51181102362204722" footer="0.51181102362204722"/>
  <pageSetup paperSize="9" scale="85" fitToHeight="0" orientation="portrait" horizontalDpi="300" verticalDpi="300" r:id="rId1"/>
  <headerFooter alignWithMargins="0">
    <oddFooter xml:space="preserve">&amp;C
</oddFooter>
  </headerFooter>
  <rowBreaks count="1" manualBreakCount="1">
    <brk id="67" max="30" man="1"/>
  </rowBreaks>
  <ignoredErrors>
    <ignoredError sqref="A123:M123 A124:C125 AB1:AD2 O123:T123 N124:T125 A126:Y1048576 A1:Y2 AB4:AD4 AD5 AB126:AD1048576 AB6:AD7 A3:T122 AJ1:XFD10485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BE8F-5599-4719-B9F5-A3C2DE548F38}">
  <sheetPr>
    <tabColor rgb="FFFFFF00"/>
  </sheetPr>
  <dimension ref="A1:CB48"/>
  <sheetViews>
    <sheetView view="pageBreakPreview" zoomScale="90" zoomScaleNormal="100" zoomScaleSheetLayoutView="90" workbookViewId="0">
      <pane xSplit="2" ySplit="4" topLeftCell="AY5" activePane="bottomRight" state="frozen"/>
      <selection activeCell="AN85" sqref="AN85"/>
      <selection pane="topRight" activeCell="AN85" sqref="AN85"/>
      <selection pane="bottomLeft" activeCell="AN85" sqref="AN85"/>
      <selection pane="bottomRight" activeCell="AN85" sqref="AN85"/>
    </sheetView>
  </sheetViews>
  <sheetFormatPr defaultColWidth="9" defaultRowHeight="13.2" x14ac:dyDescent="0.2"/>
  <cols>
    <col min="1" max="1" width="2.44140625" style="45" customWidth="1"/>
    <col min="2" max="2" width="11" style="45" customWidth="1"/>
    <col min="3" max="4" width="9.33203125" style="45" customWidth="1"/>
    <col min="5" max="5" width="10.6640625" style="45" bestFit="1" customWidth="1"/>
    <col min="6" max="14" width="6.88671875" style="45" customWidth="1"/>
    <col min="15" max="15" width="11" style="45" bestFit="1" customWidth="1"/>
    <col min="16" max="27" width="6.88671875" style="45" customWidth="1"/>
    <col min="28" max="28" width="11" style="45" bestFit="1" customWidth="1"/>
    <col min="29" max="40" width="6.88671875" style="45" customWidth="1"/>
    <col min="41" max="41" width="11" style="45" bestFit="1" customWidth="1"/>
    <col min="42" max="53" width="6.88671875" style="45" customWidth="1"/>
    <col min="54" max="54" width="11" style="45" bestFit="1" customWidth="1"/>
    <col min="55" max="66" width="6.88671875" style="45" customWidth="1"/>
    <col min="67" max="67" width="11" style="45" bestFit="1" customWidth="1"/>
    <col min="68" max="79" width="6.88671875" style="45" customWidth="1"/>
    <col min="80" max="80" width="4.88671875" style="45" customWidth="1"/>
    <col min="81" max="16384" width="9" style="45"/>
  </cols>
  <sheetData>
    <row r="1" spans="1:80" x14ac:dyDescent="0.2">
      <c r="A1" s="108"/>
      <c r="B1" s="108" t="s">
        <v>166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</row>
    <row r="2" spans="1:80" ht="13.8" thickBo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58" t="s">
        <v>167</v>
      </c>
      <c r="N2" s="25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258" t="s">
        <v>167</v>
      </c>
      <c r="AA2" s="25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258" t="s">
        <v>167</v>
      </c>
      <c r="AN2" s="25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258" t="s">
        <v>167</v>
      </c>
      <c r="BA2" s="25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258" t="s">
        <v>167</v>
      </c>
      <c r="BN2" s="25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258" t="s">
        <v>167</v>
      </c>
      <c r="CA2" s="258"/>
      <c r="CB2" s="108"/>
    </row>
    <row r="3" spans="1:80" x14ac:dyDescent="0.2">
      <c r="A3" s="108"/>
      <c r="B3" s="91" t="s">
        <v>168</v>
      </c>
      <c r="C3" s="256" t="s">
        <v>169</v>
      </c>
      <c r="D3" s="256"/>
      <c r="E3" s="256"/>
      <c r="F3" s="256" t="s">
        <v>170</v>
      </c>
      <c r="G3" s="256"/>
      <c r="H3" s="256"/>
      <c r="I3" s="256" t="s">
        <v>171</v>
      </c>
      <c r="J3" s="256"/>
      <c r="K3" s="256"/>
      <c r="L3" s="256" t="s">
        <v>172</v>
      </c>
      <c r="M3" s="256"/>
      <c r="N3" s="256"/>
      <c r="O3" s="109" t="s">
        <v>168</v>
      </c>
      <c r="P3" s="256" t="s">
        <v>173</v>
      </c>
      <c r="Q3" s="256"/>
      <c r="R3" s="256"/>
      <c r="S3" s="256" t="s">
        <v>174</v>
      </c>
      <c r="T3" s="256"/>
      <c r="U3" s="256"/>
      <c r="V3" s="256" t="s">
        <v>175</v>
      </c>
      <c r="W3" s="256"/>
      <c r="X3" s="256"/>
      <c r="Y3" s="256" t="s">
        <v>176</v>
      </c>
      <c r="Z3" s="256"/>
      <c r="AA3" s="256"/>
      <c r="AB3" s="109" t="s">
        <v>168</v>
      </c>
      <c r="AC3" s="256" t="s">
        <v>177</v>
      </c>
      <c r="AD3" s="256"/>
      <c r="AE3" s="256"/>
      <c r="AF3" s="256" t="s">
        <v>178</v>
      </c>
      <c r="AG3" s="256"/>
      <c r="AH3" s="256"/>
      <c r="AI3" s="256" t="s">
        <v>179</v>
      </c>
      <c r="AJ3" s="256"/>
      <c r="AK3" s="256"/>
      <c r="AL3" s="256" t="s">
        <v>180</v>
      </c>
      <c r="AM3" s="256"/>
      <c r="AN3" s="256"/>
      <c r="AO3" s="109" t="s">
        <v>168</v>
      </c>
      <c r="AP3" s="256" t="s">
        <v>107</v>
      </c>
      <c r="AQ3" s="256"/>
      <c r="AR3" s="256"/>
      <c r="AS3" s="256" t="s">
        <v>181</v>
      </c>
      <c r="AT3" s="256"/>
      <c r="AU3" s="256"/>
      <c r="AV3" s="256" t="s">
        <v>182</v>
      </c>
      <c r="AW3" s="256"/>
      <c r="AX3" s="256"/>
      <c r="AY3" s="256" t="s">
        <v>135</v>
      </c>
      <c r="AZ3" s="256"/>
      <c r="BA3" s="256"/>
      <c r="BB3" s="109" t="s">
        <v>168</v>
      </c>
      <c r="BC3" s="256" t="s">
        <v>136</v>
      </c>
      <c r="BD3" s="256"/>
      <c r="BE3" s="256"/>
      <c r="BF3" s="256" t="s">
        <v>183</v>
      </c>
      <c r="BG3" s="256"/>
      <c r="BH3" s="256"/>
      <c r="BI3" s="256" t="s">
        <v>184</v>
      </c>
      <c r="BJ3" s="256"/>
      <c r="BK3" s="256"/>
      <c r="BL3" s="256" t="s">
        <v>185</v>
      </c>
      <c r="BM3" s="256"/>
      <c r="BN3" s="256"/>
      <c r="BO3" s="109" t="s">
        <v>168</v>
      </c>
      <c r="BP3" s="256" t="s">
        <v>186</v>
      </c>
      <c r="BQ3" s="256"/>
      <c r="BR3" s="256"/>
      <c r="BS3" s="256" t="s">
        <v>43</v>
      </c>
      <c r="BT3" s="256"/>
      <c r="BU3" s="256"/>
      <c r="BV3" s="256" t="s">
        <v>187</v>
      </c>
      <c r="BW3" s="256"/>
      <c r="BX3" s="256"/>
      <c r="BY3" s="256" t="s">
        <v>147</v>
      </c>
      <c r="BZ3" s="256"/>
      <c r="CA3" s="257"/>
      <c r="CB3" s="108"/>
    </row>
    <row r="4" spans="1:80" x14ac:dyDescent="0.2">
      <c r="A4" s="108"/>
      <c r="B4" s="92" t="s">
        <v>188</v>
      </c>
      <c r="C4" s="110" t="s">
        <v>189</v>
      </c>
      <c r="D4" s="110" t="s">
        <v>190</v>
      </c>
      <c r="E4" s="111" t="s">
        <v>20</v>
      </c>
      <c r="F4" s="110">
        <v>6</v>
      </c>
      <c r="G4" s="110">
        <v>5</v>
      </c>
      <c r="H4" s="110" t="s">
        <v>191</v>
      </c>
      <c r="I4" s="110">
        <v>6</v>
      </c>
      <c r="J4" s="110">
        <v>5</v>
      </c>
      <c r="K4" s="110" t="s">
        <v>191</v>
      </c>
      <c r="L4" s="110">
        <v>6</v>
      </c>
      <c r="M4" s="110">
        <v>5</v>
      </c>
      <c r="N4" s="110" t="s">
        <v>191</v>
      </c>
      <c r="O4" s="112" t="s">
        <v>188</v>
      </c>
      <c r="P4" s="110">
        <v>6</v>
      </c>
      <c r="Q4" s="110">
        <v>5</v>
      </c>
      <c r="R4" s="110" t="s">
        <v>20</v>
      </c>
      <c r="S4" s="110">
        <v>6</v>
      </c>
      <c r="T4" s="110">
        <v>5</v>
      </c>
      <c r="U4" s="110" t="s">
        <v>191</v>
      </c>
      <c r="V4" s="110">
        <v>6</v>
      </c>
      <c r="W4" s="110">
        <v>5</v>
      </c>
      <c r="X4" s="110" t="s">
        <v>191</v>
      </c>
      <c r="Y4" s="110">
        <v>6</v>
      </c>
      <c r="Z4" s="110">
        <v>5</v>
      </c>
      <c r="AA4" s="110" t="s">
        <v>191</v>
      </c>
      <c r="AB4" s="112" t="s">
        <v>188</v>
      </c>
      <c r="AC4" s="110">
        <v>6</v>
      </c>
      <c r="AD4" s="110">
        <v>5</v>
      </c>
      <c r="AE4" s="110" t="s">
        <v>20</v>
      </c>
      <c r="AF4" s="110">
        <v>6</v>
      </c>
      <c r="AG4" s="110">
        <v>5</v>
      </c>
      <c r="AH4" s="110" t="s">
        <v>191</v>
      </c>
      <c r="AI4" s="110">
        <v>6</v>
      </c>
      <c r="AJ4" s="110">
        <v>5</v>
      </c>
      <c r="AK4" s="110" t="s">
        <v>191</v>
      </c>
      <c r="AL4" s="110">
        <v>6</v>
      </c>
      <c r="AM4" s="110">
        <v>5</v>
      </c>
      <c r="AN4" s="110" t="s">
        <v>191</v>
      </c>
      <c r="AO4" s="112" t="s">
        <v>188</v>
      </c>
      <c r="AP4" s="110">
        <v>6</v>
      </c>
      <c r="AQ4" s="110">
        <v>5</v>
      </c>
      <c r="AR4" s="110" t="s">
        <v>191</v>
      </c>
      <c r="AS4" s="110">
        <v>6</v>
      </c>
      <c r="AT4" s="110">
        <v>5</v>
      </c>
      <c r="AU4" s="110" t="s">
        <v>20</v>
      </c>
      <c r="AV4" s="110">
        <v>6</v>
      </c>
      <c r="AW4" s="110">
        <v>5</v>
      </c>
      <c r="AX4" s="110" t="s">
        <v>191</v>
      </c>
      <c r="AY4" s="110">
        <v>6</v>
      </c>
      <c r="AZ4" s="110">
        <v>5</v>
      </c>
      <c r="BA4" s="110" t="s">
        <v>191</v>
      </c>
      <c r="BB4" s="112" t="s">
        <v>188</v>
      </c>
      <c r="BC4" s="110">
        <v>6</v>
      </c>
      <c r="BD4" s="110">
        <v>5</v>
      </c>
      <c r="BE4" s="110" t="s">
        <v>191</v>
      </c>
      <c r="BF4" s="110">
        <v>6</v>
      </c>
      <c r="BG4" s="110">
        <v>5</v>
      </c>
      <c r="BH4" s="110" t="s">
        <v>191</v>
      </c>
      <c r="BI4" s="110">
        <v>6</v>
      </c>
      <c r="BJ4" s="110">
        <v>5</v>
      </c>
      <c r="BK4" s="110" t="s">
        <v>191</v>
      </c>
      <c r="BL4" s="110">
        <v>6</v>
      </c>
      <c r="BM4" s="110">
        <v>5</v>
      </c>
      <c r="BN4" s="110" t="s">
        <v>191</v>
      </c>
      <c r="BO4" s="112" t="s">
        <v>188</v>
      </c>
      <c r="BP4" s="110">
        <v>6</v>
      </c>
      <c r="BQ4" s="110">
        <v>5</v>
      </c>
      <c r="BR4" s="110" t="s">
        <v>191</v>
      </c>
      <c r="BS4" s="110">
        <v>6</v>
      </c>
      <c r="BT4" s="110">
        <v>5</v>
      </c>
      <c r="BU4" s="110" t="s">
        <v>20</v>
      </c>
      <c r="BV4" s="110">
        <v>6</v>
      </c>
      <c r="BW4" s="110">
        <v>5</v>
      </c>
      <c r="BX4" s="110" t="s">
        <v>191</v>
      </c>
      <c r="BY4" s="110">
        <v>6</v>
      </c>
      <c r="BZ4" s="110">
        <v>5</v>
      </c>
      <c r="CA4" s="113" t="s">
        <v>191</v>
      </c>
      <c r="CB4" s="108"/>
    </row>
    <row r="5" spans="1:80" x14ac:dyDescent="0.2">
      <c r="A5" s="108"/>
      <c r="B5" s="93" t="s">
        <v>192</v>
      </c>
      <c r="C5" s="108">
        <v>188002</v>
      </c>
      <c r="D5" s="114">
        <v>189396</v>
      </c>
      <c r="E5" s="94">
        <v>-1394</v>
      </c>
      <c r="F5" s="115">
        <v>9</v>
      </c>
      <c r="G5" s="116">
        <v>9</v>
      </c>
      <c r="H5" s="117">
        <v>0</v>
      </c>
      <c r="I5" s="116">
        <v>197</v>
      </c>
      <c r="J5" s="116">
        <v>199</v>
      </c>
      <c r="K5" s="117">
        <v>-2</v>
      </c>
      <c r="L5" s="116">
        <v>64</v>
      </c>
      <c r="M5" s="116">
        <v>65</v>
      </c>
      <c r="N5" s="117">
        <v>-1</v>
      </c>
      <c r="O5" s="118" t="s">
        <v>192</v>
      </c>
      <c r="P5" s="116">
        <v>2</v>
      </c>
      <c r="Q5" s="116">
        <v>2</v>
      </c>
      <c r="R5" s="117">
        <v>0</v>
      </c>
      <c r="S5" s="116">
        <v>17</v>
      </c>
      <c r="T5" s="116">
        <v>18</v>
      </c>
      <c r="U5" s="117">
        <v>-1</v>
      </c>
      <c r="V5" s="116">
        <v>13</v>
      </c>
      <c r="W5" s="116">
        <v>12</v>
      </c>
      <c r="X5" s="117">
        <v>1</v>
      </c>
      <c r="Y5" s="116">
        <v>107</v>
      </c>
      <c r="Z5" s="116">
        <v>107</v>
      </c>
      <c r="AA5" s="117">
        <v>0</v>
      </c>
      <c r="AB5" s="118" t="s">
        <v>192</v>
      </c>
      <c r="AC5" s="117">
        <v>409</v>
      </c>
      <c r="AD5" s="117">
        <v>412</v>
      </c>
      <c r="AE5" s="117">
        <v>-3</v>
      </c>
      <c r="AF5" s="116">
        <v>396</v>
      </c>
      <c r="AG5" s="116">
        <v>378</v>
      </c>
      <c r="AH5" s="117">
        <v>18</v>
      </c>
      <c r="AI5" s="116">
        <v>77</v>
      </c>
      <c r="AJ5" s="116">
        <v>85</v>
      </c>
      <c r="AK5" s="117">
        <v>-8</v>
      </c>
      <c r="AL5" s="117">
        <v>473</v>
      </c>
      <c r="AM5" s="117">
        <v>463</v>
      </c>
      <c r="AN5" s="117">
        <v>10</v>
      </c>
      <c r="AO5" s="118" t="s">
        <v>192</v>
      </c>
      <c r="AP5" s="117">
        <v>882</v>
      </c>
      <c r="AQ5" s="117">
        <v>875</v>
      </c>
      <c r="AR5" s="117">
        <v>7</v>
      </c>
      <c r="AS5" s="116">
        <v>272</v>
      </c>
      <c r="AT5" s="116">
        <v>271</v>
      </c>
      <c r="AU5" s="117">
        <v>1</v>
      </c>
      <c r="AV5" s="116">
        <v>194</v>
      </c>
      <c r="AW5" s="116">
        <v>189</v>
      </c>
      <c r="AX5" s="117">
        <v>5</v>
      </c>
      <c r="AY5" s="117">
        <v>466</v>
      </c>
      <c r="AZ5" s="117">
        <v>460</v>
      </c>
      <c r="BA5" s="117">
        <v>6</v>
      </c>
      <c r="BB5" s="118" t="s">
        <v>192</v>
      </c>
      <c r="BC5" s="117">
        <v>1348</v>
      </c>
      <c r="BD5" s="117">
        <v>1335</v>
      </c>
      <c r="BE5" s="117">
        <v>13</v>
      </c>
      <c r="BF5" s="116">
        <v>559</v>
      </c>
      <c r="BG5" s="116">
        <v>568</v>
      </c>
      <c r="BH5" s="117">
        <v>-9</v>
      </c>
      <c r="BI5" s="116">
        <v>51</v>
      </c>
      <c r="BJ5" s="116">
        <v>51</v>
      </c>
      <c r="BK5" s="117">
        <v>0</v>
      </c>
      <c r="BL5" s="116">
        <v>0</v>
      </c>
      <c r="BM5" s="117">
        <v>0</v>
      </c>
      <c r="BN5" s="117">
        <v>0</v>
      </c>
      <c r="BO5" s="118" t="s">
        <v>192</v>
      </c>
      <c r="BP5" s="116">
        <v>31</v>
      </c>
      <c r="BQ5" s="116">
        <v>31</v>
      </c>
      <c r="BR5" s="117">
        <v>0</v>
      </c>
      <c r="BS5" s="116">
        <v>62</v>
      </c>
      <c r="BT5" s="116">
        <v>63</v>
      </c>
      <c r="BU5" s="117">
        <v>-1</v>
      </c>
      <c r="BV5" s="116">
        <v>703</v>
      </c>
      <c r="BW5" s="117">
        <v>713</v>
      </c>
      <c r="BX5" s="117">
        <v>-10</v>
      </c>
      <c r="BY5" s="116">
        <v>2051</v>
      </c>
      <c r="BZ5" s="117">
        <v>2048</v>
      </c>
      <c r="CA5" s="119">
        <v>3</v>
      </c>
      <c r="CB5" s="108"/>
    </row>
    <row r="6" spans="1:80" ht="12.75" customHeight="1" x14ac:dyDescent="0.2">
      <c r="A6" s="108"/>
      <c r="B6" s="95" t="s">
        <v>194</v>
      </c>
      <c r="C6" s="108">
        <v>102969</v>
      </c>
      <c r="D6" s="120">
        <v>103074</v>
      </c>
      <c r="E6" s="94">
        <v>-105</v>
      </c>
      <c r="F6" s="121">
        <v>8</v>
      </c>
      <c r="G6" s="122">
        <v>8</v>
      </c>
      <c r="H6" s="94">
        <v>0</v>
      </c>
      <c r="I6" s="122">
        <v>110</v>
      </c>
      <c r="J6" s="122">
        <v>105</v>
      </c>
      <c r="K6" s="94">
        <v>5</v>
      </c>
      <c r="L6" s="122">
        <v>29</v>
      </c>
      <c r="M6" s="122">
        <v>26</v>
      </c>
      <c r="N6" s="94">
        <v>3</v>
      </c>
      <c r="O6" s="123" t="s">
        <v>194</v>
      </c>
      <c r="P6" s="122">
        <v>0</v>
      </c>
      <c r="Q6" s="122">
        <v>0</v>
      </c>
      <c r="R6" s="94">
        <v>0</v>
      </c>
      <c r="S6" s="122">
        <v>4</v>
      </c>
      <c r="T6" s="122">
        <v>4</v>
      </c>
      <c r="U6" s="94">
        <v>0</v>
      </c>
      <c r="V6" s="122">
        <v>8</v>
      </c>
      <c r="W6" s="122">
        <v>7</v>
      </c>
      <c r="X6" s="94">
        <v>1</v>
      </c>
      <c r="Y6" s="122">
        <v>57</v>
      </c>
      <c r="Z6" s="122">
        <v>55</v>
      </c>
      <c r="AA6" s="94">
        <v>2</v>
      </c>
      <c r="AB6" s="123" t="s">
        <v>194</v>
      </c>
      <c r="AC6" s="94">
        <v>216</v>
      </c>
      <c r="AD6" s="94">
        <v>205</v>
      </c>
      <c r="AE6" s="94">
        <v>11</v>
      </c>
      <c r="AF6" s="122">
        <v>141</v>
      </c>
      <c r="AG6" s="122">
        <v>136</v>
      </c>
      <c r="AH6" s="94">
        <v>5</v>
      </c>
      <c r="AI6" s="122">
        <v>82</v>
      </c>
      <c r="AJ6" s="122">
        <v>71</v>
      </c>
      <c r="AK6" s="94">
        <v>11</v>
      </c>
      <c r="AL6" s="94">
        <v>223</v>
      </c>
      <c r="AM6" s="94">
        <v>207</v>
      </c>
      <c r="AN6" s="94">
        <v>16</v>
      </c>
      <c r="AO6" s="123" t="s">
        <v>194</v>
      </c>
      <c r="AP6" s="94">
        <v>439</v>
      </c>
      <c r="AQ6" s="94">
        <v>412</v>
      </c>
      <c r="AR6" s="94">
        <v>27</v>
      </c>
      <c r="AS6" s="122">
        <v>116</v>
      </c>
      <c r="AT6" s="122">
        <v>109</v>
      </c>
      <c r="AU6" s="94">
        <v>7</v>
      </c>
      <c r="AV6" s="122">
        <v>130</v>
      </c>
      <c r="AW6" s="122">
        <v>112</v>
      </c>
      <c r="AX6" s="94">
        <v>18</v>
      </c>
      <c r="AY6" s="94">
        <v>246</v>
      </c>
      <c r="AZ6" s="94">
        <v>221</v>
      </c>
      <c r="BA6" s="94">
        <v>25</v>
      </c>
      <c r="BB6" s="123" t="s">
        <v>194</v>
      </c>
      <c r="BC6" s="94">
        <v>685</v>
      </c>
      <c r="BD6" s="94">
        <v>633</v>
      </c>
      <c r="BE6" s="94">
        <v>52</v>
      </c>
      <c r="BF6" s="122">
        <v>561</v>
      </c>
      <c r="BG6" s="122">
        <v>547</v>
      </c>
      <c r="BH6" s="94">
        <v>14</v>
      </c>
      <c r="BI6" s="122">
        <v>49</v>
      </c>
      <c r="BJ6" s="122">
        <v>49</v>
      </c>
      <c r="BK6" s="94">
        <v>0</v>
      </c>
      <c r="BL6" s="94">
        <v>0</v>
      </c>
      <c r="BM6" s="94">
        <v>0</v>
      </c>
      <c r="BN6" s="94">
        <v>0</v>
      </c>
      <c r="BO6" s="123" t="s">
        <v>194</v>
      </c>
      <c r="BP6" s="122">
        <v>26</v>
      </c>
      <c r="BQ6" s="122">
        <v>25</v>
      </c>
      <c r="BR6" s="94">
        <v>1</v>
      </c>
      <c r="BS6" s="122">
        <v>34</v>
      </c>
      <c r="BT6" s="122">
        <v>33</v>
      </c>
      <c r="BU6" s="94">
        <v>1</v>
      </c>
      <c r="BV6" s="94">
        <v>670</v>
      </c>
      <c r="BW6" s="94">
        <v>654</v>
      </c>
      <c r="BX6" s="94">
        <v>16</v>
      </c>
      <c r="BY6" s="94">
        <v>1355</v>
      </c>
      <c r="BZ6" s="94">
        <v>1287</v>
      </c>
      <c r="CA6" s="124">
        <v>68</v>
      </c>
      <c r="CB6" s="108"/>
    </row>
    <row r="7" spans="1:80" x14ac:dyDescent="0.2">
      <c r="A7" s="108"/>
      <c r="B7" s="95" t="s">
        <v>196</v>
      </c>
      <c r="C7" s="108">
        <v>73145</v>
      </c>
      <c r="D7" s="120">
        <v>73282</v>
      </c>
      <c r="E7" s="94">
        <v>-137</v>
      </c>
      <c r="F7" s="121">
        <v>6</v>
      </c>
      <c r="G7" s="122">
        <v>6</v>
      </c>
      <c r="H7" s="94">
        <v>0</v>
      </c>
      <c r="I7" s="122">
        <v>92</v>
      </c>
      <c r="J7" s="122">
        <v>92</v>
      </c>
      <c r="K7" s="94">
        <v>0</v>
      </c>
      <c r="L7" s="122">
        <v>25</v>
      </c>
      <c r="M7" s="122">
        <v>23</v>
      </c>
      <c r="N7" s="94">
        <v>2</v>
      </c>
      <c r="O7" s="123" t="s">
        <v>196</v>
      </c>
      <c r="P7" s="122">
        <v>1</v>
      </c>
      <c r="Q7" s="122">
        <v>1</v>
      </c>
      <c r="R7" s="94">
        <v>0</v>
      </c>
      <c r="S7" s="122">
        <v>2</v>
      </c>
      <c r="T7" s="122">
        <v>2</v>
      </c>
      <c r="U7" s="94">
        <v>0</v>
      </c>
      <c r="V7" s="122">
        <v>4</v>
      </c>
      <c r="W7" s="122">
        <v>4</v>
      </c>
      <c r="X7" s="94">
        <v>0</v>
      </c>
      <c r="Y7" s="122">
        <v>34</v>
      </c>
      <c r="Z7" s="122">
        <v>30</v>
      </c>
      <c r="AA7" s="94">
        <v>4</v>
      </c>
      <c r="AB7" s="123" t="s">
        <v>196</v>
      </c>
      <c r="AC7" s="94">
        <v>164</v>
      </c>
      <c r="AD7" s="94">
        <v>158</v>
      </c>
      <c r="AE7" s="94">
        <v>6</v>
      </c>
      <c r="AF7" s="122">
        <v>177</v>
      </c>
      <c r="AG7" s="122">
        <v>162</v>
      </c>
      <c r="AH7" s="94">
        <v>15</v>
      </c>
      <c r="AI7" s="122">
        <v>16</v>
      </c>
      <c r="AJ7" s="122">
        <v>17</v>
      </c>
      <c r="AK7" s="94">
        <v>-1</v>
      </c>
      <c r="AL7" s="94">
        <v>193</v>
      </c>
      <c r="AM7" s="94">
        <v>179</v>
      </c>
      <c r="AN7" s="94">
        <v>14</v>
      </c>
      <c r="AO7" s="123" t="s">
        <v>196</v>
      </c>
      <c r="AP7" s="94">
        <v>357</v>
      </c>
      <c r="AQ7" s="94">
        <v>337</v>
      </c>
      <c r="AR7" s="94">
        <v>20</v>
      </c>
      <c r="AS7" s="122">
        <v>64</v>
      </c>
      <c r="AT7" s="122">
        <v>66</v>
      </c>
      <c r="AU7" s="94">
        <v>-2</v>
      </c>
      <c r="AV7" s="122">
        <v>86</v>
      </c>
      <c r="AW7" s="122">
        <v>85</v>
      </c>
      <c r="AX7" s="94">
        <v>1</v>
      </c>
      <c r="AY7" s="94">
        <v>150</v>
      </c>
      <c r="AZ7" s="94">
        <v>151</v>
      </c>
      <c r="BA7" s="94">
        <v>-1</v>
      </c>
      <c r="BB7" s="123" t="s">
        <v>196</v>
      </c>
      <c r="BC7" s="94">
        <v>507</v>
      </c>
      <c r="BD7" s="94">
        <v>488</v>
      </c>
      <c r="BE7" s="94">
        <v>19</v>
      </c>
      <c r="BF7" s="122">
        <v>230</v>
      </c>
      <c r="BG7" s="122">
        <v>260</v>
      </c>
      <c r="BH7" s="94">
        <v>-30</v>
      </c>
      <c r="BI7" s="122">
        <v>13</v>
      </c>
      <c r="BJ7" s="122">
        <v>15</v>
      </c>
      <c r="BK7" s="94">
        <v>-2</v>
      </c>
      <c r="BL7" s="94">
        <v>0</v>
      </c>
      <c r="BM7" s="94">
        <v>0</v>
      </c>
      <c r="BN7" s="94">
        <v>0</v>
      </c>
      <c r="BO7" s="123" t="s">
        <v>196</v>
      </c>
      <c r="BP7" s="122">
        <v>7</v>
      </c>
      <c r="BQ7" s="122">
        <v>7</v>
      </c>
      <c r="BR7" s="94">
        <v>0</v>
      </c>
      <c r="BS7" s="122">
        <v>26</v>
      </c>
      <c r="BT7" s="122">
        <v>26</v>
      </c>
      <c r="BU7" s="94">
        <v>0</v>
      </c>
      <c r="BV7" s="94">
        <v>276</v>
      </c>
      <c r="BW7" s="94">
        <v>308</v>
      </c>
      <c r="BX7" s="94">
        <v>-32</v>
      </c>
      <c r="BY7" s="94">
        <v>783</v>
      </c>
      <c r="BZ7" s="94">
        <v>796</v>
      </c>
      <c r="CA7" s="124">
        <v>-13</v>
      </c>
      <c r="CB7" s="108"/>
    </row>
    <row r="8" spans="1:80" x14ac:dyDescent="0.2">
      <c r="A8" s="108"/>
      <c r="B8" s="95" t="s">
        <v>197</v>
      </c>
      <c r="C8" s="108">
        <v>346972</v>
      </c>
      <c r="D8" s="120">
        <v>348530</v>
      </c>
      <c r="E8" s="94">
        <v>-1558</v>
      </c>
      <c r="F8" s="121">
        <v>12</v>
      </c>
      <c r="G8" s="122">
        <v>13</v>
      </c>
      <c r="H8" s="94">
        <v>-1</v>
      </c>
      <c r="I8" s="122">
        <v>290</v>
      </c>
      <c r="J8" s="122">
        <v>291</v>
      </c>
      <c r="K8" s="94">
        <v>-1</v>
      </c>
      <c r="L8" s="122">
        <v>98</v>
      </c>
      <c r="M8" s="122">
        <v>97</v>
      </c>
      <c r="N8" s="94">
        <v>1</v>
      </c>
      <c r="O8" s="123" t="s">
        <v>197</v>
      </c>
      <c r="P8" s="122">
        <v>4</v>
      </c>
      <c r="Q8" s="122">
        <v>4</v>
      </c>
      <c r="R8" s="94">
        <v>0</v>
      </c>
      <c r="S8" s="122">
        <v>28</v>
      </c>
      <c r="T8" s="122">
        <v>26</v>
      </c>
      <c r="U8" s="94">
        <v>2</v>
      </c>
      <c r="V8" s="122">
        <v>17</v>
      </c>
      <c r="W8" s="122">
        <v>17</v>
      </c>
      <c r="X8" s="94">
        <v>0</v>
      </c>
      <c r="Y8" s="122">
        <v>187</v>
      </c>
      <c r="Z8" s="122">
        <v>185</v>
      </c>
      <c r="AA8" s="94">
        <v>2</v>
      </c>
      <c r="AB8" s="123" t="s">
        <v>197</v>
      </c>
      <c r="AC8" s="94">
        <v>636</v>
      </c>
      <c r="AD8" s="94">
        <v>633</v>
      </c>
      <c r="AE8" s="94">
        <v>3</v>
      </c>
      <c r="AF8" s="122">
        <v>518</v>
      </c>
      <c r="AG8" s="122">
        <v>494</v>
      </c>
      <c r="AH8" s="94">
        <v>24</v>
      </c>
      <c r="AI8" s="122">
        <v>271</v>
      </c>
      <c r="AJ8" s="122">
        <v>284</v>
      </c>
      <c r="AK8" s="94">
        <v>-13</v>
      </c>
      <c r="AL8" s="94">
        <v>789</v>
      </c>
      <c r="AM8" s="94">
        <v>778</v>
      </c>
      <c r="AN8" s="94">
        <v>11</v>
      </c>
      <c r="AO8" s="123" t="s">
        <v>197</v>
      </c>
      <c r="AP8" s="94">
        <v>1425</v>
      </c>
      <c r="AQ8" s="94">
        <v>1411</v>
      </c>
      <c r="AR8" s="94">
        <v>14</v>
      </c>
      <c r="AS8" s="122">
        <v>323</v>
      </c>
      <c r="AT8" s="122">
        <v>346</v>
      </c>
      <c r="AU8" s="94">
        <v>-23</v>
      </c>
      <c r="AV8" s="122">
        <v>325</v>
      </c>
      <c r="AW8" s="122">
        <v>326</v>
      </c>
      <c r="AX8" s="94">
        <v>-1</v>
      </c>
      <c r="AY8" s="94">
        <v>648</v>
      </c>
      <c r="AZ8" s="94">
        <v>672</v>
      </c>
      <c r="BA8" s="94">
        <v>-24</v>
      </c>
      <c r="BB8" s="123" t="s">
        <v>197</v>
      </c>
      <c r="BC8" s="94">
        <v>2073</v>
      </c>
      <c r="BD8" s="94">
        <v>2083</v>
      </c>
      <c r="BE8" s="94">
        <v>-10</v>
      </c>
      <c r="BF8" s="122">
        <v>0</v>
      </c>
      <c r="BG8" s="122">
        <v>0</v>
      </c>
      <c r="BH8" s="94">
        <v>0</v>
      </c>
      <c r="BI8" s="122">
        <v>83</v>
      </c>
      <c r="BJ8" s="122">
        <v>88</v>
      </c>
      <c r="BK8" s="94">
        <v>-5</v>
      </c>
      <c r="BL8" s="94">
        <v>199</v>
      </c>
      <c r="BM8" s="94">
        <v>197</v>
      </c>
      <c r="BN8" s="94">
        <v>2</v>
      </c>
      <c r="BO8" s="123" t="s">
        <v>197</v>
      </c>
      <c r="BP8" s="122">
        <v>35</v>
      </c>
      <c r="BQ8" s="122">
        <v>36</v>
      </c>
      <c r="BR8" s="94">
        <v>-1</v>
      </c>
      <c r="BS8" s="122">
        <v>68</v>
      </c>
      <c r="BT8" s="122">
        <v>68</v>
      </c>
      <c r="BU8" s="94">
        <v>0</v>
      </c>
      <c r="BV8" s="94">
        <v>385</v>
      </c>
      <c r="BW8" s="94">
        <v>389</v>
      </c>
      <c r="BX8" s="94">
        <v>-4</v>
      </c>
      <c r="BY8" s="94">
        <v>2458</v>
      </c>
      <c r="BZ8" s="94">
        <v>2472</v>
      </c>
      <c r="CA8" s="124">
        <v>-14</v>
      </c>
      <c r="CB8" s="108"/>
    </row>
    <row r="9" spans="1:80" x14ac:dyDescent="0.2">
      <c r="A9" s="108"/>
      <c r="B9" s="95" t="s">
        <v>198</v>
      </c>
      <c r="C9" s="108">
        <v>82500</v>
      </c>
      <c r="D9" s="120">
        <v>83156</v>
      </c>
      <c r="E9" s="94">
        <v>-656</v>
      </c>
      <c r="F9" s="121">
        <v>5</v>
      </c>
      <c r="G9" s="122">
        <v>5</v>
      </c>
      <c r="H9" s="94">
        <v>0</v>
      </c>
      <c r="I9" s="122">
        <v>104</v>
      </c>
      <c r="J9" s="122">
        <v>101</v>
      </c>
      <c r="K9" s="94">
        <v>3</v>
      </c>
      <c r="L9" s="122">
        <v>40</v>
      </c>
      <c r="M9" s="122">
        <v>40</v>
      </c>
      <c r="N9" s="94">
        <v>0</v>
      </c>
      <c r="O9" s="123" t="s">
        <v>198</v>
      </c>
      <c r="P9" s="122">
        <v>1</v>
      </c>
      <c r="Q9" s="122">
        <v>1</v>
      </c>
      <c r="R9" s="94">
        <v>0</v>
      </c>
      <c r="S9" s="122">
        <v>14</v>
      </c>
      <c r="T9" s="122">
        <v>14</v>
      </c>
      <c r="U9" s="94">
        <v>0</v>
      </c>
      <c r="V9" s="122">
        <v>8</v>
      </c>
      <c r="W9" s="122">
        <v>9</v>
      </c>
      <c r="X9" s="94">
        <v>-1</v>
      </c>
      <c r="Y9" s="122">
        <v>61</v>
      </c>
      <c r="Z9" s="122">
        <v>56</v>
      </c>
      <c r="AA9" s="94">
        <v>5</v>
      </c>
      <c r="AB9" s="123" t="s">
        <v>198</v>
      </c>
      <c r="AC9" s="94">
        <v>233</v>
      </c>
      <c r="AD9" s="94">
        <v>226</v>
      </c>
      <c r="AE9" s="94">
        <v>7</v>
      </c>
      <c r="AF9" s="122">
        <v>146</v>
      </c>
      <c r="AG9" s="122">
        <v>136</v>
      </c>
      <c r="AH9" s="94">
        <v>10</v>
      </c>
      <c r="AI9" s="122">
        <v>55</v>
      </c>
      <c r="AJ9" s="122">
        <v>52</v>
      </c>
      <c r="AK9" s="94">
        <v>3</v>
      </c>
      <c r="AL9" s="94">
        <v>201</v>
      </c>
      <c r="AM9" s="94">
        <v>188</v>
      </c>
      <c r="AN9" s="94">
        <v>13</v>
      </c>
      <c r="AO9" s="123" t="s">
        <v>198</v>
      </c>
      <c r="AP9" s="94">
        <v>434</v>
      </c>
      <c r="AQ9" s="94">
        <v>414</v>
      </c>
      <c r="AR9" s="94">
        <v>20</v>
      </c>
      <c r="AS9" s="122">
        <v>96</v>
      </c>
      <c r="AT9" s="122">
        <v>99</v>
      </c>
      <c r="AU9" s="94">
        <v>-3</v>
      </c>
      <c r="AV9" s="122">
        <v>91</v>
      </c>
      <c r="AW9" s="122">
        <v>90</v>
      </c>
      <c r="AX9" s="94">
        <v>1</v>
      </c>
      <c r="AY9" s="94">
        <v>187</v>
      </c>
      <c r="AZ9" s="94">
        <v>189</v>
      </c>
      <c r="BA9" s="94">
        <v>-2</v>
      </c>
      <c r="BB9" s="123" t="s">
        <v>198</v>
      </c>
      <c r="BC9" s="94">
        <v>621</v>
      </c>
      <c r="BD9" s="94">
        <v>603</v>
      </c>
      <c r="BE9" s="94">
        <v>18</v>
      </c>
      <c r="BF9" s="122">
        <v>327</v>
      </c>
      <c r="BG9" s="122">
        <v>313</v>
      </c>
      <c r="BH9" s="94">
        <v>14</v>
      </c>
      <c r="BI9" s="122">
        <v>39</v>
      </c>
      <c r="BJ9" s="122">
        <v>38</v>
      </c>
      <c r="BK9" s="94">
        <v>1</v>
      </c>
      <c r="BL9" s="94">
        <v>0</v>
      </c>
      <c r="BM9" s="94">
        <v>0</v>
      </c>
      <c r="BN9" s="94">
        <v>0</v>
      </c>
      <c r="BO9" s="123" t="s">
        <v>198</v>
      </c>
      <c r="BP9" s="122">
        <v>21</v>
      </c>
      <c r="BQ9" s="122">
        <v>21</v>
      </c>
      <c r="BR9" s="94">
        <v>0</v>
      </c>
      <c r="BS9" s="122">
        <v>30</v>
      </c>
      <c r="BT9" s="122">
        <v>37</v>
      </c>
      <c r="BU9" s="94">
        <v>-7</v>
      </c>
      <c r="BV9" s="94">
        <v>417</v>
      </c>
      <c r="BW9" s="94">
        <v>409</v>
      </c>
      <c r="BX9" s="94">
        <v>8</v>
      </c>
      <c r="BY9" s="94">
        <v>1038</v>
      </c>
      <c r="BZ9" s="94">
        <v>1012</v>
      </c>
      <c r="CA9" s="124">
        <v>26</v>
      </c>
      <c r="CB9" s="108"/>
    </row>
    <row r="10" spans="1:80" x14ac:dyDescent="0.2">
      <c r="A10" s="108"/>
      <c r="B10" s="95" t="s">
        <v>199</v>
      </c>
      <c r="C10" s="108">
        <v>141243</v>
      </c>
      <c r="D10" s="120">
        <v>142014</v>
      </c>
      <c r="E10" s="94">
        <v>-771</v>
      </c>
      <c r="F10" s="121">
        <v>8</v>
      </c>
      <c r="G10" s="122">
        <v>8</v>
      </c>
      <c r="H10" s="94">
        <v>0</v>
      </c>
      <c r="I10" s="122">
        <v>122</v>
      </c>
      <c r="J10" s="122">
        <v>120</v>
      </c>
      <c r="K10" s="94">
        <v>2</v>
      </c>
      <c r="L10" s="122">
        <v>38</v>
      </c>
      <c r="M10" s="122">
        <v>40</v>
      </c>
      <c r="N10" s="94">
        <v>-2</v>
      </c>
      <c r="O10" s="123" t="s">
        <v>199</v>
      </c>
      <c r="P10" s="122">
        <v>0</v>
      </c>
      <c r="Q10" s="122">
        <v>0</v>
      </c>
      <c r="R10" s="94">
        <v>0</v>
      </c>
      <c r="S10" s="122">
        <v>4</v>
      </c>
      <c r="T10" s="122">
        <v>4</v>
      </c>
      <c r="U10" s="94">
        <v>0</v>
      </c>
      <c r="V10" s="122">
        <v>4</v>
      </c>
      <c r="W10" s="122">
        <v>6</v>
      </c>
      <c r="X10" s="94">
        <v>-2</v>
      </c>
      <c r="Y10" s="122">
        <v>49</v>
      </c>
      <c r="Z10" s="122">
        <v>50</v>
      </c>
      <c r="AA10" s="94">
        <v>-1</v>
      </c>
      <c r="AB10" s="123" t="s">
        <v>199</v>
      </c>
      <c r="AC10" s="94">
        <v>225</v>
      </c>
      <c r="AD10" s="94">
        <v>228</v>
      </c>
      <c r="AE10" s="94">
        <v>-3</v>
      </c>
      <c r="AF10" s="122">
        <v>246</v>
      </c>
      <c r="AG10" s="122">
        <v>262</v>
      </c>
      <c r="AH10" s="94">
        <v>-16</v>
      </c>
      <c r="AI10" s="122">
        <v>41</v>
      </c>
      <c r="AJ10" s="122">
        <v>42</v>
      </c>
      <c r="AK10" s="94">
        <v>-1</v>
      </c>
      <c r="AL10" s="94">
        <v>287</v>
      </c>
      <c r="AM10" s="94">
        <v>304</v>
      </c>
      <c r="AN10" s="94">
        <v>-17</v>
      </c>
      <c r="AO10" s="123" t="s">
        <v>199</v>
      </c>
      <c r="AP10" s="94">
        <v>512</v>
      </c>
      <c r="AQ10" s="94">
        <v>532</v>
      </c>
      <c r="AR10" s="94">
        <v>-20</v>
      </c>
      <c r="AS10" s="122">
        <v>49</v>
      </c>
      <c r="AT10" s="122">
        <v>47</v>
      </c>
      <c r="AU10" s="94">
        <v>2</v>
      </c>
      <c r="AV10" s="122">
        <v>0</v>
      </c>
      <c r="AW10" s="122">
        <v>0</v>
      </c>
      <c r="AX10" s="94">
        <v>0</v>
      </c>
      <c r="AY10" s="94">
        <v>49</v>
      </c>
      <c r="AZ10" s="94">
        <v>47</v>
      </c>
      <c r="BA10" s="94">
        <v>2</v>
      </c>
      <c r="BB10" s="123" t="s">
        <v>199</v>
      </c>
      <c r="BC10" s="94">
        <v>561</v>
      </c>
      <c r="BD10" s="94">
        <v>579</v>
      </c>
      <c r="BE10" s="94">
        <v>-18</v>
      </c>
      <c r="BF10" s="122">
        <v>0</v>
      </c>
      <c r="BG10" s="122">
        <v>0</v>
      </c>
      <c r="BH10" s="94">
        <v>0</v>
      </c>
      <c r="BI10" s="122">
        <v>34</v>
      </c>
      <c r="BJ10" s="122">
        <v>37</v>
      </c>
      <c r="BK10" s="94">
        <v>-3</v>
      </c>
      <c r="BL10" s="94">
        <v>0</v>
      </c>
      <c r="BM10" s="94">
        <v>0</v>
      </c>
      <c r="BN10" s="94">
        <v>0</v>
      </c>
      <c r="BO10" s="123" t="s">
        <v>199</v>
      </c>
      <c r="BP10" s="122">
        <v>27</v>
      </c>
      <c r="BQ10" s="122">
        <v>30</v>
      </c>
      <c r="BR10" s="94">
        <v>-3</v>
      </c>
      <c r="BS10" s="122">
        <v>43</v>
      </c>
      <c r="BT10" s="122">
        <v>27</v>
      </c>
      <c r="BU10" s="94">
        <v>16</v>
      </c>
      <c r="BV10" s="94">
        <v>104</v>
      </c>
      <c r="BW10" s="94">
        <v>94</v>
      </c>
      <c r="BX10" s="94">
        <v>10</v>
      </c>
      <c r="BY10" s="94">
        <v>665</v>
      </c>
      <c r="BZ10" s="94">
        <v>673</v>
      </c>
      <c r="CA10" s="124">
        <v>-8</v>
      </c>
      <c r="CB10" s="108"/>
    </row>
    <row r="11" spans="1:80" x14ac:dyDescent="0.2">
      <c r="A11" s="108"/>
      <c r="B11" s="95" t="s">
        <v>200</v>
      </c>
      <c r="C11" s="108">
        <v>394221</v>
      </c>
      <c r="D11" s="120">
        <v>396252</v>
      </c>
      <c r="E11" s="94">
        <v>-2031</v>
      </c>
      <c r="F11" s="121">
        <v>19</v>
      </c>
      <c r="G11" s="122">
        <v>19</v>
      </c>
      <c r="H11" s="94">
        <v>0</v>
      </c>
      <c r="I11" s="122">
        <v>347</v>
      </c>
      <c r="J11" s="122">
        <v>342</v>
      </c>
      <c r="K11" s="94">
        <v>5</v>
      </c>
      <c r="L11" s="122">
        <v>86</v>
      </c>
      <c r="M11" s="122">
        <v>92</v>
      </c>
      <c r="N11" s="94">
        <v>-6</v>
      </c>
      <c r="O11" s="123" t="s">
        <v>200</v>
      </c>
      <c r="P11" s="122">
        <v>5</v>
      </c>
      <c r="Q11" s="122">
        <v>4</v>
      </c>
      <c r="R11" s="94">
        <v>1</v>
      </c>
      <c r="S11" s="122">
        <v>12</v>
      </c>
      <c r="T11" s="122">
        <v>12</v>
      </c>
      <c r="U11" s="94">
        <v>0</v>
      </c>
      <c r="V11" s="122">
        <v>10</v>
      </c>
      <c r="W11" s="122">
        <v>9</v>
      </c>
      <c r="X11" s="94">
        <v>1</v>
      </c>
      <c r="Y11" s="122">
        <v>278</v>
      </c>
      <c r="Z11" s="122">
        <v>277</v>
      </c>
      <c r="AA11" s="94">
        <v>1</v>
      </c>
      <c r="AB11" s="123" t="s">
        <v>200</v>
      </c>
      <c r="AC11" s="94">
        <v>757</v>
      </c>
      <c r="AD11" s="94">
        <v>755</v>
      </c>
      <c r="AE11" s="94">
        <v>2</v>
      </c>
      <c r="AF11" s="122">
        <v>599</v>
      </c>
      <c r="AG11" s="122">
        <v>607</v>
      </c>
      <c r="AH11" s="94">
        <v>-8</v>
      </c>
      <c r="AI11" s="122">
        <v>347</v>
      </c>
      <c r="AJ11" s="122">
        <v>356</v>
      </c>
      <c r="AK11" s="94">
        <v>-9</v>
      </c>
      <c r="AL11" s="94">
        <v>946</v>
      </c>
      <c r="AM11" s="94">
        <v>963</v>
      </c>
      <c r="AN11" s="94">
        <v>-17</v>
      </c>
      <c r="AO11" s="123" t="s">
        <v>200</v>
      </c>
      <c r="AP11" s="94">
        <v>1703</v>
      </c>
      <c r="AQ11" s="94">
        <v>1718</v>
      </c>
      <c r="AR11" s="94">
        <v>-15</v>
      </c>
      <c r="AS11" s="122">
        <v>359</v>
      </c>
      <c r="AT11" s="122">
        <v>360</v>
      </c>
      <c r="AU11" s="94">
        <v>-1</v>
      </c>
      <c r="AV11" s="122">
        <v>0</v>
      </c>
      <c r="AW11" s="122">
        <v>0</v>
      </c>
      <c r="AX11" s="94">
        <v>0</v>
      </c>
      <c r="AY11" s="94">
        <v>359</v>
      </c>
      <c r="AZ11" s="94">
        <v>360</v>
      </c>
      <c r="BA11" s="94">
        <v>-1</v>
      </c>
      <c r="BB11" s="123" t="s">
        <v>200</v>
      </c>
      <c r="BC11" s="94">
        <v>2062</v>
      </c>
      <c r="BD11" s="94">
        <v>2078</v>
      </c>
      <c r="BE11" s="94">
        <v>-16</v>
      </c>
      <c r="BF11" s="122">
        <v>529</v>
      </c>
      <c r="BG11" s="122">
        <v>530</v>
      </c>
      <c r="BH11" s="94">
        <v>-1</v>
      </c>
      <c r="BI11" s="122">
        <v>100</v>
      </c>
      <c r="BJ11" s="122">
        <v>99</v>
      </c>
      <c r="BK11" s="94">
        <v>1</v>
      </c>
      <c r="BL11" s="94">
        <v>0</v>
      </c>
      <c r="BM11" s="94">
        <v>0</v>
      </c>
      <c r="BN11" s="94">
        <v>0</v>
      </c>
      <c r="BO11" s="123" t="s">
        <v>200</v>
      </c>
      <c r="BP11" s="122">
        <v>98</v>
      </c>
      <c r="BQ11" s="122">
        <v>103</v>
      </c>
      <c r="BR11" s="94">
        <v>-5</v>
      </c>
      <c r="BS11" s="122">
        <v>71</v>
      </c>
      <c r="BT11" s="122">
        <v>68</v>
      </c>
      <c r="BU11" s="94">
        <v>3</v>
      </c>
      <c r="BV11" s="94">
        <v>798</v>
      </c>
      <c r="BW11" s="94">
        <v>800</v>
      </c>
      <c r="BX11" s="94">
        <v>-2</v>
      </c>
      <c r="BY11" s="94">
        <v>2860</v>
      </c>
      <c r="BZ11" s="94">
        <v>2878</v>
      </c>
      <c r="CA11" s="124">
        <v>-18</v>
      </c>
      <c r="CB11" s="108"/>
    </row>
    <row r="12" spans="1:80" x14ac:dyDescent="0.2">
      <c r="A12" s="108"/>
      <c r="B12" s="95" t="s">
        <v>201</v>
      </c>
      <c r="C12" s="108">
        <v>285715</v>
      </c>
      <c r="D12" s="120">
        <v>284921</v>
      </c>
      <c r="E12" s="94">
        <v>794</v>
      </c>
      <c r="F12" s="121">
        <v>10</v>
      </c>
      <c r="G12" s="122">
        <v>10</v>
      </c>
      <c r="H12" s="94">
        <v>0</v>
      </c>
      <c r="I12" s="122">
        <v>249</v>
      </c>
      <c r="J12" s="122">
        <v>248</v>
      </c>
      <c r="K12" s="94">
        <v>1</v>
      </c>
      <c r="L12" s="122">
        <v>60</v>
      </c>
      <c r="M12" s="122">
        <v>59</v>
      </c>
      <c r="N12" s="94">
        <v>1</v>
      </c>
      <c r="O12" s="123" t="s">
        <v>201</v>
      </c>
      <c r="P12" s="122">
        <v>5</v>
      </c>
      <c r="Q12" s="122">
        <v>4</v>
      </c>
      <c r="R12" s="94">
        <v>1</v>
      </c>
      <c r="S12" s="122">
        <v>18</v>
      </c>
      <c r="T12" s="122">
        <v>18</v>
      </c>
      <c r="U12" s="94">
        <v>0</v>
      </c>
      <c r="V12" s="122">
        <v>13</v>
      </c>
      <c r="W12" s="122">
        <v>14</v>
      </c>
      <c r="X12" s="94">
        <v>-1</v>
      </c>
      <c r="Y12" s="122">
        <v>206</v>
      </c>
      <c r="Z12" s="122">
        <v>205</v>
      </c>
      <c r="AA12" s="94">
        <v>1</v>
      </c>
      <c r="AB12" s="123" t="s">
        <v>201</v>
      </c>
      <c r="AC12" s="94">
        <v>561</v>
      </c>
      <c r="AD12" s="94">
        <v>558</v>
      </c>
      <c r="AE12" s="94">
        <v>3</v>
      </c>
      <c r="AF12" s="122">
        <v>391</v>
      </c>
      <c r="AG12" s="122">
        <v>390</v>
      </c>
      <c r="AH12" s="94">
        <v>1</v>
      </c>
      <c r="AI12" s="122">
        <v>159</v>
      </c>
      <c r="AJ12" s="122">
        <v>166</v>
      </c>
      <c r="AK12" s="94">
        <v>-7</v>
      </c>
      <c r="AL12" s="94">
        <v>550</v>
      </c>
      <c r="AM12" s="94">
        <v>556</v>
      </c>
      <c r="AN12" s="94">
        <v>-6</v>
      </c>
      <c r="AO12" s="123" t="s">
        <v>201</v>
      </c>
      <c r="AP12" s="94">
        <v>1111</v>
      </c>
      <c r="AQ12" s="94">
        <v>1114</v>
      </c>
      <c r="AR12" s="94">
        <v>-3</v>
      </c>
      <c r="AS12" s="122">
        <v>279</v>
      </c>
      <c r="AT12" s="122">
        <v>277</v>
      </c>
      <c r="AU12" s="94">
        <v>2</v>
      </c>
      <c r="AV12" s="122">
        <v>265</v>
      </c>
      <c r="AW12" s="122">
        <v>266</v>
      </c>
      <c r="AX12" s="94">
        <v>-1</v>
      </c>
      <c r="AY12" s="94">
        <v>544</v>
      </c>
      <c r="AZ12" s="94">
        <v>543</v>
      </c>
      <c r="BA12" s="94">
        <v>1</v>
      </c>
      <c r="BB12" s="123" t="s">
        <v>201</v>
      </c>
      <c r="BC12" s="94">
        <v>1655</v>
      </c>
      <c r="BD12" s="94">
        <v>1657</v>
      </c>
      <c r="BE12" s="94">
        <v>-2</v>
      </c>
      <c r="BF12" s="122">
        <v>0</v>
      </c>
      <c r="BG12" s="122">
        <v>0</v>
      </c>
      <c r="BH12" s="94">
        <v>0</v>
      </c>
      <c r="BI12" s="122">
        <v>57</v>
      </c>
      <c r="BJ12" s="122">
        <v>58</v>
      </c>
      <c r="BK12" s="94">
        <v>-1</v>
      </c>
      <c r="BL12" s="94">
        <v>0</v>
      </c>
      <c r="BM12" s="94">
        <v>0</v>
      </c>
      <c r="BN12" s="94">
        <v>0</v>
      </c>
      <c r="BO12" s="123" t="s">
        <v>201</v>
      </c>
      <c r="BP12" s="122">
        <v>24</v>
      </c>
      <c r="BQ12" s="122">
        <v>25</v>
      </c>
      <c r="BR12" s="94">
        <v>-1</v>
      </c>
      <c r="BS12" s="122">
        <v>50</v>
      </c>
      <c r="BT12" s="122">
        <v>51</v>
      </c>
      <c r="BU12" s="94">
        <v>-1</v>
      </c>
      <c r="BV12" s="94">
        <v>131</v>
      </c>
      <c r="BW12" s="94">
        <v>134</v>
      </c>
      <c r="BX12" s="94">
        <v>-3</v>
      </c>
      <c r="BY12" s="94">
        <v>1786</v>
      </c>
      <c r="BZ12" s="94">
        <v>1791</v>
      </c>
      <c r="CA12" s="124">
        <v>-5</v>
      </c>
      <c r="CB12" s="108"/>
    </row>
    <row r="13" spans="1:80" x14ac:dyDescent="0.2">
      <c r="A13" s="108"/>
      <c r="B13" s="95" t="s">
        <v>202</v>
      </c>
      <c r="C13" s="108">
        <v>260752</v>
      </c>
      <c r="D13" s="120">
        <v>261998</v>
      </c>
      <c r="E13" s="94">
        <v>-1246</v>
      </c>
      <c r="F13" s="121">
        <v>13</v>
      </c>
      <c r="G13" s="122">
        <v>13</v>
      </c>
      <c r="H13" s="94">
        <v>0</v>
      </c>
      <c r="I13" s="122">
        <v>290</v>
      </c>
      <c r="J13" s="122">
        <v>289</v>
      </c>
      <c r="K13" s="94">
        <v>1</v>
      </c>
      <c r="L13" s="122">
        <v>67</v>
      </c>
      <c r="M13" s="122">
        <v>67</v>
      </c>
      <c r="N13" s="94">
        <v>0</v>
      </c>
      <c r="O13" s="123" t="s">
        <v>202</v>
      </c>
      <c r="P13" s="122">
        <v>5</v>
      </c>
      <c r="Q13" s="122">
        <v>5</v>
      </c>
      <c r="R13" s="94">
        <v>0</v>
      </c>
      <c r="S13" s="122">
        <v>7</v>
      </c>
      <c r="T13" s="122">
        <v>7</v>
      </c>
      <c r="U13" s="94">
        <v>0</v>
      </c>
      <c r="V13" s="122">
        <v>13</v>
      </c>
      <c r="W13" s="122">
        <v>12</v>
      </c>
      <c r="X13" s="94">
        <v>1</v>
      </c>
      <c r="Y13" s="122">
        <v>147</v>
      </c>
      <c r="Z13" s="122">
        <v>149</v>
      </c>
      <c r="AA13" s="94">
        <v>-2</v>
      </c>
      <c r="AB13" s="123" t="s">
        <v>202</v>
      </c>
      <c r="AC13" s="94">
        <v>542</v>
      </c>
      <c r="AD13" s="94">
        <v>542</v>
      </c>
      <c r="AE13" s="94">
        <v>0</v>
      </c>
      <c r="AF13" s="122">
        <v>434</v>
      </c>
      <c r="AG13" s="122">
        <v>417</v>
      </c>
      <c r="AH13" s="94">
        <v>17</v>
      </c>
      <c r="AI13" s="122">
        <v>329</v>
      </c>
      <c r="AJ13" s="122">
        <v>358</v>
      </c>
      <c r="AK13" s="94">
        <v>-29</v>
      </c>
      <c r="AL13" s="94">
        <v>763</v>
      </c>
      <c r="AM13" s="94">
        <v>775</v>
      </c>
      <c r="AN13" s="94">
        <v>-12</v>
      </c>
      <c r="AO13" s="123" t="s">
        <v>202</v>
      </c>
      <c r="AP13" s="94">
        <v>1305</v>
      </c>
      <c r="AQ13" s="94">
        <v>1317</v>
      </c>
      <c r="AR13" s="94">
        <v>-12</v>
      </c>
      <c r="AS13" s="122">
        <v>128</v>
      </c>
      <c r="AT13" s="122">
        <v>129</v>
      </c>
      <c r="AU13" s="94">
        <v>-1</v>
      </c>
      <c r="AV13" s="122">
        <v>260</v>
      </c>
      <c r="AW13" s="122">
        <v>259</v>
      </c>
      <c r="AX13" s="94">
        <v>1</v>
      </c>
      <c r="AY13" s="94">
        <v>388</v>
      </c>
      <c r="AZ13" s="94">
        <v>388</v>
      </c>
      <c r="BA13" s="94">
        <v>0</v>
      </c>
      <c r="BB13" s="123" t="s">
        <v>202</v>
      </c>
      <c r="BC13" s="94">
        <v>1693</v>
      </c>
      <c r="BD13" s="94">
        <v>1705</v>
      </c>
      <c r="BE13" s="94">
        <v>-12</v>
      </c>
      <c r="BF13" s="122">
        <v>531</v>
      </c>
      <c r="BG13" s="122">
        <v>529</v>
      </c>
      <c r="BH13" s="94">
        <v>2</v>
      </c>
      <c r="BI13" s="122">
        <v>63</v>
      </c>
      <c r="BJ13" s="122">
        <v>68</v>
      </c>
      <c r="BK13" s="94">
        <v>-5</v>
      </c>
      <c r="BL13" s="94">
        <v>0</v>
      </c>
      <c r="BM13" s="94">
        <v>0</v>
      </c>
      <c r="BN13" s="94">
        <v>0</v>
      </c>
      <c r="BO13" s="123" t="s">
        <v>202</v>
      </c>
      <c r="BP13" s="122">
        <v>32</v>
      </c>
      <c r="BQ13" s="122">
        <v>34</v>
      </c>
      <c r="BR13" s="94">
        <v>-2</v>
      </c>
      <c r="BS13" s="122">
        <v>52</v>
      </c>
      <c r="BT13" s="122">
        <v>54</v>
      </c>
      <c r="BU13" s="94">
        <v>-2</v>
      </c>
      <c r="BV13" s="94">
        <v>678</v>
      </c>
      <c r="BW13" s="94">
        <v>685</v>
      </c>
      <c r="BX13" s="94">
        <v>-7</v>
      </c>
      <c r="BY13" s="94">
        <v>2371</v>
      </c>
      <c r="BZ13" s="94">
        <v>2390</v>
      </c>
      <c r="CA13" s="124">
        <v>-19</v>
      </c>
      <c r="CB13" s="108"/>
    </row>
    <row r="14" spans="1:80" ht="13.5" customHeight="1" x14ac:dyDescent="0.2">
      <c r="A14" s="108"/>
      <c r="B14" s="95" t="s">
        <v>203</v>
      </c>
      <c r="C14" s="108">
        <v>99037</v>
      </c>
      <c r="D14" s="120">
        <v>98545</v>
      </c>
      <c r="E14" s="94">
        <v>492</v>
      </c>
      <c r="F14" s="121">
        <v>6</v>
      </c>
      <c r="G14" s="122">
        <v>6</v>
      </c>
      <c r="H14" s="94">
        <v>0</v>
      </c>
      <c r="I14" s="122">
        <v>138</v>
      </c>
      <c r="J14" s="122">
        <v>133</v>
      </c>
      <c r="K14" s="94">
        <v>5</v>
      </c>
      <c r="L14" s="122">
        <v>39</v>
      </c>
      <c r="M14" s="122">
        <v>39</v>
      </c>
      <c r="N14" s="94">
        <v>0</v>
      </c>
      <c r="O14" s="123" t="s">
        <v>203</v>
      </c>
      <c r="P14" s="122">
        <v>1</v>
      </c>
      <c r="Q14" s="122">
        <v>1</v>
      </c>
      <c r="R14" s="94">
        <v>0</v>
      </c>
      <c r="S14" s="122">
        <v>15</v>
      </c>
      <c r="T14" s="122">
        <v>18</v>
      </c>
      <c r="U14" s="94">
        <v>-3</v>
      </c>
      <c r="V14" s="122">
        <v>12</v>
      </c>
      <c r="W14" s="122">
        <v>11</v>
      </c>
      <c r="X14" s="94">
        <v>1</v>
      </c>
      <c r="Y14" s="122">
        <v>56</v>
      </c>
      <c r="Z14" s="122">
        <v>58</v>
      </c>
      <c r="AA14" s="94">
        <v>-2</v>
      </c>
      <c r="AB14" s="123" t="s">
        <v>203</v>
      </c>
      <c r="AC14" s="94">
        <v>267</v>
      </c>
      <c r="AD14" s="94">
        <v>266</v>
      </c>
      <c r="AE14" s="94">
        <v>1</v>
      </c>
      <c r="AF14" s="122">
        <v>177</v>
      </c>
      <c r="AG14" s="122">
        <v>164</v>
      </c>
      <c r="AH14" s="94">
        <v>13</v>
      </c>
      <c r="AI14" s="122">
        <v>50</v>
      </c>
      <c r="AJ14" s="122">
        <v>58</v>
      </c>
      <c r="AK14" s="94">
        <v>-8</v>
      </c>
      <c r="AL14" s="94">
        <v>227</v>
      </c>
      <c r="AM14" s="94">
        <v>222</v>
      </c>
      <c r="AN14" s="94">
        <v>5</v>
      </c>
      <c r="AO14" s="123" t="s">
        <v>203</v>
      </c>
      <c r="AP14" s="94">
        <v>494</v>
      </c>
      <c r="AQ14" s="94">
        <v>488</v>
      </c>
      <c r="AR14" s="94">
        <v>6</v>
      </c>
      <c r="AS14" s="122">
        <v>68</v>
      </c>
      <c r="AT14" s="122">
        <v>67</v>
      </c>
      <c r="AU14" s="94">
        <v>1</v>
      </c>
      <c r="AV14" s="122">
        <v>0</v>
      </c>
      <c r="AW14" s="122">
        <v>0</v>
      </c>
      <c r="AX14" s="94">
        <v>0</v>
      </c>
      <c r="AY14" s="94">
        <v>68</v>
      </c>
      <c r="AZ14" s="94">
        <v>67</v>
      </c>
      <c r="BA14" s="94">
        <v>1</v>
      </c>
      <c r="BB14" s="123" t="s">
        <v>203</v>
      </c>
      <c r="BC14" s="94">
        <v>562</v>
      </c>
      <c r="BD14" s="94">
        <v>555</v>
      </c>
      <c r="BE14" s="94">
        <v>7</v>
      </c>
      <c r="BF14" s="122">
        <v>0</v>
      </c>
      <c r="BG14" s="122">
        <v>0</v>
      </c>
      <c r="BH14" s="94">
        <v>0</v>
      </c>
      <c r="BI14" s="122">
        <v>20</v>
      </c>
      <c r="BJ14" s="122">
        <v>21</v>
      </c>
      <c r="BK14" s="94">
        <v>-1</v>
      </c>
      <c r="BL14" s="94">
        <v>0</v>
      </c>
      <c r="BM14" s="94">
        <v>0</v>
      </c>
      <c r="BN14" s="94">
        <v>0</v>
      </c>
      <c r="BO14" s="123" t="s">
        <v>203</v>
      </c>
      <c r="BP14" s="122">
        <v>14</v>
      </c>
      <c r="BQ14" s="122">
        <v>14</v>
      </c>
      <c r="BR14" s="94">
        <v>0</v>
      </c>
      <c r="BS14" s="122">
        <v>33</v>
      </c>
      <c r="BT14" s="122">
        <v>33</v>
      </c>
      <c r="BU14" s="94">
        <v>0</v>
      </c>
      <c r="BV14" s="94">
        <v>67</v>
      </c>
      <c r="BW14" s="94">
        <v>68</v>
      </c>
      <c r="BX14" s="94">
        <v>-1</v>
      </c>
      <c r="BY14" s="94">
        <v>629</v>
      </c>
      <c r="BZ14" s="94">
        <v>623</v>
      </c>
      <c r="CA14" s="124">
        <v>6</v>
      </c>
      <c r="CB14" s="108"/>
    </row>
    <row r="15" spans="1:80" x14ac:dyDescent="0.2">
      <c r="A15" s="108"/>
      <c r="B15" s="95" t="s">
        <v>204</v>
      </c>
      <c r="C15" s="108">
        <v>107342</v>
      </c>
      <c r="D15" s="120">
        <v>108105</v>
      </c>
      <c r="E15" s="94">
        <v>-763</v>
      </c>
      <c r="F15" s="121">
        <v>6</v>
      </c>
      <c r="G15" s="122">
        <v>6</v>
      </c>
      <c r="H15" s="94">
        <v>0</v>
      </c>
      <c r="I15" s="122">
        <v>141</v>
      </c>
      <c r="J15" s="122">
        <v>135</v>
      </c>
      <c r="K15" s="94">
        <v>6</v>
      </c>
      <c r="L15" s="122">
        <v>42</v>
      </c>
      <c r="M15" s="122">
        <v>39</v>
      </c>
      <c r="N15" s="94">
        <v>3</v>
      </c>
      <c r="O15" s="123" t="s">
        <v>204</v>
      </c>
      <c r="P15" s="122">
        <v>1</v>
      </c>
      <c r="Q15" s="122">
        <v>1</v>
      </c>
      <c r="R15" s="94">
        <v>0</v>
      </c>
      <c r="S15" s="122">
        <v>12</v>
      </c>
      <c r="T15" s="122">
        <v>11</v>
      </c>
      <c r="U15" s="94">
        <v>1</v>
      </c>
      <c r="V15" s="122">
        <v>7</v>
      </c>
      <c r="W15" s="122">
        <v>6</v>
      </c>
      <c r="X15" s="94">
        <v>1</v>
      </c>
      <c r="Y15" s="122">
        <v>45</v>
      </c>
      <c r="Z15" s="122">
        <v>49</v>
      </c>
      <c r="AA15" s="94">
        <v>-4</v>
      </c>
      <c r="AB15" s="123" t="s">
        <v>204</v>
      </c>
      <c r="AC15" s="94">
        <v>254</v>
      </c>
      <c r="AD15" s="94">
        <v>247</v>
      </c>
      <c r="AE15" s="94">
        <v>7</v>
      </c>
      <c r="AF15" s="122">
        <v>249</v>
      </c>
      <c r="AG15" s="122">
        <v>256</v>
      </c>
      <c r="AH15" s="94">
        <v>-7</v>
      </c>
      <c r="AI15" s="122">
        <v>57</v>
      </c>
      <c r="AJ15" s="122">
        <v>57</v>
      </c>
      <c r="AK15" s="94">
        <v>0</v>
      </c>
      <c r="AL15" s="94">
        <v>306</v>
      </c>
      <c r="AM15" s="94">
        <v>313</v>
      </c>
      <c r="AN15" s="94">
        <v>-7</v>
      </c>
      <c r="AO15" s="123" t="s">
        <v>204</v>
      </c>
      <c r="AP15" s="94">
        <v>560</v>
      </c>
      <c r="AQ15" s="94">
        <v>560</v>
      </c>
      <c r="AR15" s="94">
        <v>0</v>
      </c>
      <c r="AS15" s="122">
        <v>127</v>
      </c>
      <c r="AT15" s="122">
        <v>127</v>
      </c>
      <c r="AU15" s="94">
        <v>0</v>
      </c>
      <c r="AV15" s="122">
        <v>0</v>
      </c>
      <c r="AW15" s="122">
        <v>164</v>
      </c>
      <c r="AX15" s="94">
        <v>-164</v>
      </c>
      <c r="AY15" s="94">
        <v>127</v>
      </c>
      <c r="AZ15" s="94">
        <v>291</v>
      </c>
      <c r="BA15" s="94">
        <v>-164</v>
      </c>
      <c r="BB15" s="123" t="s">
        <v>204</v>
      </c>
      <c r="BC15" s="94">
        <v>687</v>
      </c>
      <c r="BD15" s="94">
        <v>851</v>
      </c>
      <c r="BE15" s="94">
        <v>-164</v>
      </c>
      <c r="BF15" s="122">
        <v>0</v>
      </c>
      <c r="BG15" s="122">
        <v>0</v>
      </c>
      <c r="BH15" s="94">
        <v>0</v>
      </c>
      <c r="BI15" s="122">
        <v>35</v>
      </c>
      <c r="BJ15" s="122">
        <v>35</v>
      </c>
      <c r="BK15" s="94">
        <v>0</v>
      </c>
      <c r="BL15" s="94">
        <v>0</v>
      </c>
      <c r="BM15" s="94">
        <v>0</v>
      </c>
      <c r="BN15" s="94">
        <v>0</v>
      </c>
      <c r="BO15" s="123" t="s">
        <v>204</v>
      </c>
      <c r="BP15" s="122">
        <v>13</v>
      </c>
      <c r="BQ15" s="122">
        <v>13</v>
      </c>
      <c r="BR15" s="94">
        <v>0</v>
      </c>
      <c r="BS15" s="122">
        <v>32</v>
      </c>
      <c r="BT15" s="122">
        <v>35</v>
      </c>
      <c r="BU15" s="94">
        <v>-3</v>
      </c>
      <c r="BV15" s="94">
        <v>80</v>
      </c>
      <c r="BW15" s="94">
        <v>83</v>
      </c>
      <c r="BX15" s="94">
        <v>-3</v>
      </c>
      <c r="BY15" s="94">
        <v>767</v>
      </c>
      <c r="BZ15" s="94">
        <v>934</v>
      </c>
      <c r="CA15" s="124">
        <v>-167</v>
      </c>
      <c r="CB15" s="108"/>
    </row>
    <row r="16" spans="1:80" x14ac:dyDescent="0.2">
      <c r="A16" s="108"/>
      <c r="B16" s="95" t="s">
        <v>205</v>
      </c>
      <c r="C16" s="108">
        <v>225735</v>
      </c>
      <c r="D16" s="120">
        <v>227544</v>
      </c>
      <c r="E16" s="94">
        <v>-1809</v>
      </c>
      <c r="F16" s="121">
        <v>9</v>
      </c>
      <c r="G16" s="122">
        <v>9</v>
      </c>
      <c r="H16" s="94">
        <v>0</v>
      </c>
      <c r="I16" s="122">
        <v>264</v>
      </c>
      <c r="J16" s="122">
        <v>254</v>
      </c>
      <c r="K16" s="94">
        <v>10</v>
      </c>
      <c r="L16" s="122">
        <v>42</v>
      </c>
      <c r="M16" s="122">
        <v>46</v>
      </c>
      <c r="N16" s="94">
        <v>-4</v>
      </c>
      <c r="O16" s="123" t="s">
        <v>205</v>
      </c>
      <c r="P16" s="122">
        <v>0</v>
      </c>
      <c r="Q16" s="122">
        <v>0</v>
      </c>
      <c r="R16" s="94">
        <v>0</v>
      </c>
      <c r="S16" s="122">
        <v>6</v>
      </c>
      <c r="T16" s="122">
        <v>6</v>
      </c>
      <c r="U16" s="94">
        <v>0</v>
      </c>
      <c r="V16" s="122">
        <v>9</v>
      </c>
      <c r="W16" s="122">
        <v>9</v>
      </c>
      <c r="X16" s="94">
        <v>0</v>
      </c>
      <c r="Y16" s="122">
        <v>115</v>
      </c>
      <c r="Z16" s="122">
        <v>118</v>
      </c>
      <c r="AA16" s="94">
        <v>-3</v>
      </c>
      <c r="AB16" s="123" t="s">
        <v>205</v>
      </c>
      <c r="AC16" s="94">
        <v>445</v>
      </c>
      <c r="AD16" s="94">
        <v>442</v>
      </c>
      <c r="AE16" s="94">
        <v>3</v>
      </c>
      <c r="AF16" s="122">
        <v>315</v>
      </c>
      <c r="AG16" s="122">
        <v>304</v>
      </c>
      <c r="AH16" s="94">
        <v>11</v>
      </c>
      <c r="AI16" s="122">
        <v>198</v>
      </c>
      <c r="AJ16" s="122">
        <v>207</v>
      </c>
      <c r="AK16" s="94">
        <v>-9</v>
      </c>
      <c r="AL16" s="94">
        <v>513</v>
      </c>
      <c r="AM16" s="94">
        <v>511</v>
      </c>
      <c r="AN16" s="94">
        <v>2</v>
      </c>
      <c r="AO16" s="123" t="s">
        <v>205</v>
      </c>
      <c r="AP16" s="94">
        <v>958</v>
      </c>
      <c r="AQ16" s="94">
        <v>953</v>
      </c>
      <c r="AR16" s="94">
        <v>5</v>
      </c>
      <c r="AS16" s="122">
        <v>137</v>
      </c>
      <c r="AT16" s="122">
        <v>146</v>
      </c>
      <c r="AU16" s="94">
        <v>-9</v>
      </c>
      <c r="AV16" s="122">
        <v>0</v>
      </c>
      <c r="AW16" s="122">
        <v>0</v>
      </c>
      <c r="AX16" s="94">
        <v>0</v>
      </c>
      <c r="AY16" s="94">
        <v>137</v>
      </c>
      <c r="AZ16" s="94">
        <v>146</v>
      </c>
      <c r="BA16" s="94">
        <v>-9</v>
      </c>
      <c r="BB16" s="123" t="s">
        <v>205</v>
      </c>
      <c r="BC16" s="94">
        <v>1095</v>
      </c>
      <c r="BD16" s="94">
        <v>1099</v>
      </c>
      <c r="BE16" s="94">
        <v>-4</v>
      </c>
      <c r="BF16" s="122">
        <v>0</v>
      </c>
      <c r="BG16" s="122">
        <v>0</v>
      </c>
      <c r="BH16" s="94">
        <v>0</v>
      </c>
      <c r="BI16" s="122">
        <v>40</v>
      </c>
      <c r="BJ16" s="122">
        <v>39</v>
      </c>
      <c r="BK16" s="94">
        <v>1</v>
      </c>
      <c r="BL16" s="94">
        <v>0</v>
      </c>
      <c r="BM16" s="94">
        <v>0</v>
      </c>
      <c r="BN16" s="94">
        <v>0</v>
      </c>
      <c r="BO16" s="123" t="s">
        <v>205</v>
      </c>
      <c r="BP16" s="122">
        <v>10</v>
      </c>
      <c r="BQ16" s="122">
        <v>9</v>
      </c>
      <c r="BR16" s="94">
        <v>1</v>
      </c>
      <c r="BS16" s="122">
        <v>62</v>
      </c>
      <c r="BT16" s="122">
        <v>61</v>
      </c>
      <c r="BU16" s="94">
        <v>1</v>
      </c>
      <c r="BV16" s="94">
        <v>112</v>
      </c>
      <c r="BW16" s="94">
        <v>109</v>
      </c>
      <c r="BX16" s="94">
        <v>3</v>
      </c>
      <c r="BY16" s="94">
        <v>1207</v>
      </c>
      <c r="BZ16" s="94">
        <v>1208</v>
      </c>
      <c r="CA16" s="124">
        <v>-1</v>
      </c>
      <c r="CB16" s="108"/>
    </row>
    <row r="17" spans="1:80" ht="13.5" customHeight="1" x14ac:dyDescent="0.2">
      <c r="A17" s="108"/>
      <c r="B17" s="95" t="s">
        <v>206</v>
      </c>
      <c r="C17" s="108">
        <v>99226</v>
      </c>
      <c r="D17" s="120">
        <v>100484</v>
      </c>
      <c r="E17" s="94">
        <v>-1258</v>
      </c>
      <c r="F17" s="121">
        <v>5</v>
      </c>
      <c r="G17" s="122">
        <v>5</v>
      </c>
      <c r="H17" s="94">
        <v>0</v>
      </c>
      <c r="I17" s="122">
        <v>127</v>
      </c>
      <c r="J17" s="122">
        <v>123</v>
      </c>
      <c r="K17" s="94">
        <v>4</v>
      </c>
      <c r="L17" s="122">
        <v>34</v>
      </c>
      <c r="M17" s="122">
        <v>35</v>
      </c>
      <c r="N17" s="94">
        <v>-1</v>
      </c>
      <c r="O17" s="123" t="s">
        <v>206</v>
      </c>
      <c r="P17" s="122">
        <v>2</v>
      </c>
      <c r="Q17" s="122">
        <v>2</v>
      </c>
      <c r="R17" s="94">
        <v>0</v>
      </c>
      <c r="S17" s="122">
        <v>15</v>
      </c>
      <c r="T17" s="122">
        <v>14</v>
      </c>
      <c r="U17" s="94">
        <v>1</v>
      </c>
      <c r="V17" s="122">
        <v>14</v>
      </c>
      <c r="W17" s="122">
        <v>12</v>
      </c>
      <c r="X17" s="94">
        <v>2</v>
      </c>
      <c r="Y17" s="122">
        <v>42</v>
      </c>
      <c r="Z17" s="122">
        <v>42</v>
      </c>
      <c r="AA17" s="94">
        <v>0</v>
      </c>
      <c r="AB17" s="123" t="s">
        <v>206</v>
      </c>
      <c r="AC17" s="94">
        <v>239</v>
      </c>
      <c r="AD17" s="94">
        <v>233</v>
      </c>
      <c r="AE17" s="94">
        <v>6</v>
      </c>
      <c r="AF17" s="122">
        <v>101</v>
      </c>
      <c r="AG17" s="122">
        <v>92</v>
      </c>
      <c r="AH17" s="94">
        <v>9</v>
      </c>
      <c r="AI17" s="122">
        <v>47</v>
      </c>
      <c r="AJ17" s="122">
        <v>49</v>
      </c>
      <c r="AK17" s="94">
        <v>-2</v>
      </c>
      <c r="AL17" s="94">
        <v>148</v>
      </c>
      <c r="AM17" s="94">
        <v>141</v>
      </c>
      <c r="AN17" s="94">
        <v>7</v>
      </c>
      <c r="AO17" s="123" t="s">
        <v>206</v>
      </c>
      <c r="AP17" s="94">
        <v>387</v>
      </c>
      <c r="AQ17" s="94">
        <v>374</v>
      </c>
      <c r="AR17" s="94">
        <v>13</v>
      </c>
      <c r="AS17" s="122">
        <v>68</v>
      </c>
      <c r="AT17" s="122">
        <v>74</v>
      </c>
      <c r="AU17" s="94">
        <v>-6</v>
      </c>
      <c r="AV17" s="122">
        <v>0</v>
      </c>
      <c r="AW17" s="122">
        <v>118</v>
      </c>
      <c r="AX17" s="94">
        <v>-118</v>
      </c>
      <c r="AY17" s="94">
        <v>68</v>
      </c>
      <c r="AZ17" s="94">
        <v>192</v>
      </c>
      <c r="BA17" s="94">
        <v>-124</v>
      </c>
      <c r="BB17" s="123" t="s">
        <v>206</v>
      </c>
      <c r="BC17" s="94">
        <v>455</v>
      </c>
      <c r="BD17" s="94">
        <v>566</v>
      </c>
      <c r="BE17" s="94">
        <v>-111</v>
      </c>
      <c r="BF17" s="122">
        <v>0</v>
      </c>
      <c r="BG17" s="122">
        <v>0</v>
      </c>
      <c r="BH17" s="94">
        <v>0</v>
      </c>
      <c r="BI17" s="122">
        <v>23</v>
      </c>
      <c r="BJ17" s="122">
        <v>23</v>
      </c>
      <c r="BK17" s="94">
        <v>0</v>
      </c>
      <c r="BL17" s="94">
        <v>0</v>
      </c>
      <c r="BM17" s="94">
        <v>0</v>
      </c>
      <c r="BN17" s="94">
        <v>0</v>
      </c>
      <c r="BO17" s="123" t="s">
        <v>206</v>
      </c>
      <c r="BP17" s="122">
        <v>16</v>
      </c>
      <c r="BQ17" s="122">
        <v>16</v>
      </c>
      <c r="BR17" s="94">
        <v>0</v>
      </c>
      <c r="BS17" s="122">
        <v>30</v>
      </c>
      <c r="BT17" s="122">
        <v>31</v>
      </c>
      <c r="BU17" s="94">
        <v>-1</v>
      </c>
      <c r="BV17" s="94">
        <v>69</v>
      </c>
      <c r="BW17" s="94">
        <v>70</v>
      </c>
      <c r="BX17" s="94">
        <v>-1</v>
      </c>
      <c r="BY17" s="94">
        <v>524</v>
      </c>
      <c r="BZ17" s="94">
        <v>636</v>
      </c>
      <c r="CA17" s="124">
        <v>-112</v>
      </c>
      <c r="CB17" s="108"/>
    </row>
    <row r="18" spans="1:80" x14ac:dyDescent="0.2">
      <c r="A18" s="108"/>
      <c r="B18" s="95" t="s">
        <v>207</v>
      </c>
      <c r="C18" s="108">
        <v>116669</v>
      </c>
      <c r="D18" s="120">
        <v>116966</v>
      </c>
      <c r="E18" s="94">
        <v>-297</v>
      </c>
      <c r="F18" s="121">
        <v>6</v>
      </c>
      <c r="G18" s="122">
        <v>6</v>
      </c>
      <c r="H18" s="94">
        <v>0</v>
      </c>
      <c r="I18" s="122">
        <v>116</v>
      </c>
      <c r="J18" s="122">
        <v>117</v>
      </c>
      <c r="K18" s="94">
        <v>-1</v>
      </c>
      <c r="L18" s="122">
        <v>38</v>
      </c>
      <c r="M18" s="122">
        <v>39</v>
      </c>
      <c r="N18" s="94">
        <v>-1</v>
      </c>
      <c r="O18" s="123" t="s">
        <v>207</v>
      </c>
      <c r="P18" s="122">
        <v>1</v>
      </c>
      <c r="Q18" s="122">
        <v>1</v>
      </c>
      <c r="R18" s="94">
        <v>0</v>
      </c>
      <c r="S18" s="122">
        <v>3</v>
      </c>
      <c r="T18" s="122">
        <v>3</v>
      </c>
      <c r="U18" s="94">
        <v>0</v>
      </c>
      <c r="V18" s="122">
        <v>11</v>
      </c>
      <c r="W18" s="122">
        <v>9</v>
      </c>
      <c r="X18" s="94">
        <v>2</v>
      </c>
      <c r="Y18" s="122">
        <v>60</v>
      </c>
      <c r="Z18" s="122">
        <v>62</v>
      </c>
      <c r="AA18" s="94">
        <v>-2</v>
      </c>
      <c r="AB18" s="123" t="s">
        <v>207</v>
      </c>
      <c r="AC18" s="94">
        <v>235</v>
      </c>
      <c r="AD18" s="94">
        <v>237</v>
      </c>
      <c r="AE18" s="94">
        <v>-2</v>
      </c>
      <c r="AF18" s="122">
        <v>213</v>
      </c>
      <c r="AG18" s="122">
        <v>205</v>
      </c>
      <c r="AH18" s="94">
        <v>8</v>
      </c>
      <c r="AI18" s="122">
        <v>70</v>
      </c>
      <c r="AJ18" s="122">
        <v>73</v>
      </c>
      <c r="AK18" s="94">
        <v>-3</v>
      </c>
      <c r="AL18" s="94">
        <v>283</v>
      </c>
      <c r="AM18" s="94">
        <v>278</v>
      </c>
      <c r="AN18" s="94">
        <v>5</v>
      </c>
      <c r="AO18" s="123" t="s">
        <v>207</v>
      </c>
      <c r="AP18" s="94">
        <v>518</v>
      </c>
      <c r="AQ18" s="94">
        <v>515</v>
      </c>
      <c r="AR18" s="94">
        <v>3</v>
      </c>
      <c r="AS18" s="122">
        <v>112</v>
      </c>
      <c r="AT18" s="122">
        <v>108</v>
      </c>
      <c r="AU18" s="94">
        <v>4</v>
      </c>
      <c r="AV18" s="122">
        <v>112</v>
      </c>
      <c r="AW18" s="122">
        <v>114</v>
      </c>
      <c r="AX18" s="94">
        <v>-2</v>
      </c>
      <c r="AY18" s="94">
        <v>224</v>
      </c>
      <c r="AZ18" s="94">
        <v>222</v>
      </c>
      <c r="BA18" s="94">
        <v>2</v>
      </c>
      <c r="BB18" s="123" t="s">
        <v>207</v>
      </c>
      <c r="BC18" s="94">
        <v>742</v>
      </c>
      <c r="BD18" s="94">
        <v>737</v>
      </c>
      <c r="BE18" s="94">
        <v>5</v>
      </c>
      <c r="BF18" s="122">
        <v>0</v>
      </c>
      <c r="BG18" s="122">
        <v>0</v>
      </c>
      <c r="BH18" s="94">
        <v>0</v>
      </c>
      <c r="BI18" s="122">
        <v>20</v>
      </c>
      <c r="BJ18" s="122">
        <v>20</v>
      </c>
      <c r="BK18" s="94">
        <v>0</v>
      </c>
      <c r="BL18" s="94">
        <v>0</v>
      </c>
      <c r="BM18" s="94">
        <v>0</v>
      </c>
      <c r="BN18" s="94">
        <v>0</v>
      </c>
      <c r="BO18" s="123" t="s">
        <v>207</v>
      </c>
      <c r="BP18" s="122">
        <v>8</v>
      </c>
      <c r="BQ18" s="122">
        <v>8</v>
      </c>
      <c r="BR18" s="94">
        <v>0</v>
      </c>
      <c r="BS18" s="122">
        <v>36</v>
      </c>
      <c r="BT18" s="122">
        <v>37</v>
      </c>
      <c r="BU18" s="94">
        <v>-1</v>
      </c>
      <c r="BV18" s="94">
        <v>64</v>
      </c>
      <c r="BW18" s="94">
        <v>65</v>
      </c>
      <c r="BX18" s="94">
        <v>-1</v>
      </c>
      <c r="BY18" s="94">
        <v>806</v>
      </c>
      <c r="BZ18" s="94">
        <v>802</v>
      </c>
      <c r="CA18" s="124">
        <v>4</v>
      </c>
      <c r="CB18" s="108"/>
    </row>
    <row r="19" spans="1:80" x14ac:dyDescent="0.2">
      <c r="A19" s="108"/>
      <c r="B19" s="95" t="s">
        <v>208</v>
      </c>
      <c r="C19" s="108">
        <v>116376</v>
      </c>
      <c r="D19" s="120">
        <v>117294</v>
      </c>
      <c r="E19" s="94">
        <v>-918</v>
      </c>
      <c r="F19" s="121">
        <v>7</v>
      </c>
      <c r="G19" s="122">
        <v>7</v>
      </c>
      <c r="H19" s="94">
        <v>0</v>
      </c>
      <c r="I19" s="122">
        <v>131</v>
      </c>
      <c r="J19" s="122">
        <v>129</v>
      </c>
      <c r="K19" s="94">
        <v>2</v>
      </c>
      <c r="L19" s="122">
        <v>44</v>
      </c>
      <c r="M19" s="122">
        <v>44</v>
      </c>
      <c r="N19" s="94">
        <v>0</v>
      </c>
      <c r="O19" s="123" t="s">
        <v>208</v>
      </c>
      <c r="P19" s="122">
        <v>0</v>
      </c>
      <c r="Q19" s="122">
        <v>0</v>
      </c>
      <c r="R19" s="94">
        <v>0</v>
      </c>
      <c r="S19" s="122">
        <v>5</v>
      </c>
      <c r="T19" s="122">
        <v>5</v>
      </c>
      <c r="U19" s="94">
        <v>0</v>
      </c>
      <c r="V19" s="122">
        <v>8</v>
      </c>
      <c r="W19" s="122">
        <v>8</v>
      </c>
      <c r="X19" s="94">
        <v>0</v>
      </c>
      <c r="Y19" s="122">
        <v>54</v>
      </c>
      <c r="Z19" s="122">
        <v>52</v>
      </c>
      <c r="AA19" s="94">
        <v>2</v>
      </c>
      <c r="AB19" s="123" t="s">
        <v>208</v>
      </c>
      <c r="AC19" s="94">
        <v>249</v>
      </c>
      <c r="AD19" s="94">
        <v>245</v>
      </c>
      <c r="AE19" s="94">
        <v>4</v>
      </c>
      <c r="AF19" s="122">
        <v>179</v>
      </c>
      <c r="AG19" s="122">
        <v>178</v>
      </c>
      <c r="AH19" s="94">
        <v>1</v>
      </c>
      <c r="AI19" s="122">
        <v>39</v>
      </c>
      <c r="AJ19" s="122">
        <v>41</v>
      </c>
      <c r="AK19" s="94">
        <v>-2</v>
      </c>
      <c r="AL19" s="94">
        <v>218</v>
      </c>
      <c r="AM19" s="94">
        <v>219</v>
      </c>
      <c r="AN19" s="94">
        <v>-1</v>
      </c>
      <c r="AO19" s="123" t="s">
        <v>208</v>
      </c>
      <c r="AP19" s="94">
        <v>467</v>
      </c>
      <c r="AQ19" s="94">
        <v>464</v>
      </c>
      <c r="AR19" s="94">
        <v>3</v>
      </c>
      <c r="AS19" s="122">
        <v>85</v>
      </c>
      <c r="AT19" s="122">
        <v>85</v>
      </c>
      <c r="AU19" s="94">
        <v>0</v>
      </c>
      <c r="AV19" s="122">
        <v>0</v>
      </c>
      <c r="AW19" s="122">
        <v>0</v>
      </c>
      <c r="AX19" s="94">
        <v>0</v>
      </c>
      <c r="AY19" s="94">
        <v>85</v>
      </c>
      <c r="AZ19" s="94">
        <v>85</v>
      </c>
      <c r="BA19" s="94">
        <v>0</v>
      </c>
      <c r="BB19" s="123" t="s">
        <v>208</v>
      </c>
      <c r="BC19" s="94">
        <v>552</v>
      </c>
      <c r="BD19" s="94">
        <v>549</v>
      </c>
      <c r="BE19" s="94">
        <v>3</v>
      </c>
      <c r="BF19" s="122">
        <v>0</v>
      </c>
      <c r="BG19" s="122">
        <v>0</v>
      </c>
      <c r="BH19" s="94">
        <v>0</v>
      </c>
      <c r="BI19" s="122">
        <v>24</v>
      </c>
      <c r="BJ19" s="122">
        <v>24</v>
      </c>
      <c r="BK19" s="94">
        <v>0</v>
      </c>
      <c r="BL19" s="94">
        <v>0</v>
      </c>
      <c r="BM19" s="94">
        <v>0</v>
      </c>
      <c r="BN19" s="94">
        <v>0</v>
      </c>
      <c r="BO19" s="123" t="s">
        <v>208</v>
      </c>
      <c r="BP19" s="122">
        <v>16</v>
      </c>
      <c r="BQ19" s="122">
        <v>15</v>
      </c>
      <c r="BR19" s="94">
        <v>1</v>
      </c>
      <c r="BS19" s="122">
        <v>46</v>
      </c>
      <c r="BT19" s="122">
        <v>47</v>
      </c>
      <c r="BU19" s="94">
        <v>-1</v>
      </c>
      <c r="BV19" s="94">
        <v>86</v>
      </c>
      <c r="BW19" s="94">
        <v>86</v>
      </c>
      <c r="BX19" s="94">
        <v>0</v>
      </c>
      <c r="BY19" s="94">
        <v>638</v>
      </c>
      <c r="BZ19" s="94">
        <v>635</v>
      </c>
      <c r="CA19" s="124">
        <v>3</v>
      </c>
      <c r="CB19" s="108"/>
    </row>
    <row r="20" spans="1:80" x14ac:dyDescent="0.2">
      <c r="A20" s="108"/>
      <c r="B20" s="95" t="s">
        <v>209</v>
      </c>
      <c r="C20" s="108">
        <v>182841</v>
      </c>
      <c r="D20" s="120">
        <v>183761</v>
      </c>
      <c r="E20" s="94">
        <v>-920</v>
      </c>
      <c r="F20" s="121">
        <v>9</v>
      </c>
      <c r="G20" s="122">
        <v>8</v>
      </c>
      <c r="H20" s="94">
        <v>1</v>
      </c>
      <c r="I20" s="122">
        <v>160</v>
      </c>
      <c r="J20" s="122">
        <v>160</v>
      </c>
      <c r="K20" s="94">
        <v>0</v>
      </c>
      <c r="L20" s="122">
        <v>43</v>
      </c>
      <c r="M20" s="122">
        <v>43</v>
      </c>
      <c r="N20" s="94">
        <v>0</v>
      </c>
      <c r="O20" s="123" t="s">
        <v>209</v>
      </c>
      <c r="P20" s="122">
        <v>4</v>
      </c>
      <c r="Q20" s="122">
        <v>5</v>
      </c>
      <c r="R20" s="94">
        <v>-1</v>
      </c>
      <c r="S20" s="122">
        <v>16</v>
      </c>
      <c r="T20" s="122">
        <v>17</v>
      </c>
      <c r="U20" s="94">
        <v>-1</v>
      </c>
      <c r="V20" s="122">
        <v>10</v>
      </c>
      <c r="W20" s="122">
        <v>10</v>
      </c>
      <c r="X20" s="94">
        <v>0</v>
      </c>
      <c r="Y20" s="122">
        <v>99</v>
      </c>
      <c r="Z20" s="122">
        <v>96</v>
      </c>
      <c r="AA20" s="94">
        <v>3</v>
      </c>
      <c r="AB20" s="123" t="s">
        <v>209</v>
      </c>
      <c r="AC20" s="94">
        <v>341</v>
      </c>
      <c r="AD20" s="94">
        <v>339</v>
      </c>
      <c r="AE20" s="94">
        <v>2</v>
      </c>
      <c r="AF20" s="122">
        <v>325</v>
      </c>
      <c r="AG20" s="122">
        <v>331</v>
      </c>
      <c r="AH20" s="94">
        <v>-6</v>
      </c>
      <c r="AI20" s="122">
        <v>68</v>
      </c>
      <c r="AJ20" s="122">
        <v>70</v>
      </c>
      <c r="AK20" s="94">
        <v>-2</v>
      </c>
      <c r="AL20" s="94">
        <v>393</v>
      </c>
      <c r="AM20" s="94">
        <v>401</v>
      </c>
      <c r="AN20" s="94">
        <v>-8</v>
      </c>
      <c r="AO20" s="123" t="s">
        <v>209</v>
      </c>
      <c r="AP20" s="94">
        <v>734</v>
      </c>
      <c r="AQ20" s="94">
        <v>740</v>
      </c>
      <c r="AR20" s="94">
        <v>-6</v>
      </c>
      <c r="AS20" s="122">
        <v>152</v>
      </c>
      <c r="AT20" s="122">
        <v>150</v>
      </c>
      <c r="AU20" s="94">
        <v>2</v>
      </c>
      <c r="AV20" s="122">
        <v>167</v>
      </c>
      <c r="AW20" s="122">
        <v>166</v>
      </c>
      <c r="AX20" s="94">
        <v>1</v>
      </c>
      <c r="AY20" s="94">
        <v>319</v>
      </c>
      <c r="AZ20" s="94">
        <v>316</v>
      </c>
      <c r="BA20" s="94">
        <v>3</v>
      </c>
      <c r="BB20" s="123" t="s">
        <v>209</v>
      </c>
      <c r="BC20" s="94">
        <v>1053</v>
      </c>
      <c r="BD20" s="94">
        <v>1056</v>
      </c>
      <c r="BE20" s="94">
        <v>-3</v>
      </c>
      <c r="BF20" s="122">
        <v>0</v>
      </c>
      <c r="BG20" s="122">
        <v>0</v>
      </c>
      <c r="BH20" s="94">
        <v>0</v>
      </c>
      <c r="BI20" s="122">
        <v>32</v>
      </c>
      <c r="BJ20" s="122">
        <v>31</v>
      </c>
      <c r="BK20" s="94">
        <v>1</v>
      </c>
      <c r="BL20" s="94">
        <v>0</v>
      </c>
      <c r="BM20" s="94">
        <v>0</v>
      </c>
      <c r="BN20" s="94">
        <v>0</v>
      </c>
      <c r="BO20" s="123" t="s">
        <v>209</v>
      </c>
      <c r="BP20" s="122">
        <v>18</v>
      </c>
      <c r="BQ20" s="122">
        <v>19</v>
      </c>
      <c r="BR20" s="94">
        <v>-1</v>
      </c>
      <c r="BS20" s="122">
        <v>41</v>
      </c>
      <c r="BT20" s="122">
        <v>41</v>
      </c>
      <c r="BU20" s="94">
        <v>0</v>
      </c>
      <c r="BV20" s="94">
        <v>91</v>
      </c>
      <c r="BW20" s="94">
        <v>91</v>
      </c>
      <c r="BX20" s="94">
        <v>0</v>
      </c>
      <c r="BY20" s="94">
        <v>1144</v>
      </c>
      <c r="BZ20" s="94">
        <v>1147</v>
      </c>
      <c r="CA20" s="124">
        <v>-3</v>
      </c>
      <c r="CB20" s="108"/>
    </row>
    <row r="21" spans="1:80" x14ac:dyDescent="0.2">
      <c r="A21" s="108"/>
      <c r="B21" s="95" t="s">
        <v>210</v>
      </c>
      <c r="C21" s="108">
        <v>139318</v>
      </c>
      <c r="D21" s="120">
        <v>139128</v>
      </c>
      <c r="E21" s="94">
        <v>190</v>
      </c>
      <c r="F21" s="121">
        <v>12</v>
      </c>
      <c r="G21" s="122">
        <v>12</v>
      </c>
      <c r="H21" s="94">
        <v>0</v>
      </c>
      <c r="I21" s="122">
        <v>199</v>
      </c>
      <c r="J21" s="122">
        <v>186</v>
      </c>
      <c r="K21" s="94">
        <v>13</v>
      </c>
      <c r="L21" s="122">
        <v>42</v>
      </c>
      <c r="M21" s="122">
        <v>39</v>
      </c>
      <c r="N21" s="94">
        <v>3</v>
      </c>
      <c r="O21" s="123" t="s">
        <v>210</v>
      </c>
      <c r="P21" s="122">
        <v>2</v>
      </c>
      <c r="Q21" s="122">
        <v>2</v>
      </c>
      <c r="R21" s="94">
        <v>0</v>
      </c>
      <c r="S21" s="122">
        <v>7</v>
      </c>
      <c r="T21" s="122">
        <v>7</v>
      </c>
      <c r="U21" s="94">
        <v>0</v>
      </c>
      <c r="V21" s="122">
        <v>15</v>
      </c>
      <c r="W21" s="122">
        <v>13</v>
      </c>
      <c r="X21" s="94">
        <v>2</v>
      </c>
      <c r="Y21" s="122">
        <v>108</v>
      </c>
      <c r="Z21" s="122">
        <v>111</v>
      </c>
      <c r="AA21" s="94">
        <v>-3</v>
      </c>
      <c r="AB21" s="123" t="s">
        <v>210</v>
      </c>
      <c r="AC21" s="94">
        <v>385</v>
      </c>
      <c r="AD21" s="94">
        <v>370</v>
      </c>
      <c r="AE21" s="94">
        <v>15</v>
      </c>
      <c r="AF21" s="122">
        <v>250</v>
      </c>
      <c r="AG21" s="122">
        <v>229</v>
      </c>
      <c r="AH21" s="94">
        <v>21</v>
      </c>
      <c r="AI21" s="122">
        <v>78</v>
      </c>
      <c r="AJ21" s="122">
        <v>77</v>
      </c>
      <c r="AK21" s="94">
        <v>1</v>
      </c>
      <c r="AL21" s="94">
        <v>328</v>
      </c>
      <c r="AM21" s="94">
        <v>306</v>
      </c>
      <c r="AN21" s="94">
        <v>22</v>
      </c>
      <c r="AO21" s="123" t="s">
        <v>210</v>
      </c>
      <c r="AP21" s="94">
        <v>713</v>
      </c>
      <c r="AQ21" s="94">
        <v>676</v>
      </c>
      <c r="AR21" s="94">
        <v>37</v>
      </c>
      <c r="AS21" s="122">
        <v>175</v>
      </c>
      <c r="AT21" s="122">
        <v>180</v>
      </c>
      <c r="AU21" s="94">
        <v>-5</v>
      </c>
      <c r="AV21" s="122">
        <v>140</v>
      </c>
      <c r="AW21" s="122">
        <v>138</v>
      </c>
      <c r="AX21" s="94">
        <v>2</v>
      </c>
      <c r="AY21" s="94">
        <v>315</v>
      </c>
      <c r="AZ21" s="94">
        <v>318</v>
      </c>
      <c r="BA21" s="94">
        <v>-3</v>
      </c>
      <c r="BB21" s="123" t="s">
        <v>210</v>
      </c>
      <c r="BC21" s="94">
        <v>1028</v>
      </c>
      <c r="BD21" s="94">
        <v>994</v>
      </c>
      <c r="BE21" s="94">
        <v>34</v>
      </c>
      <c r="BF21" s="122">
        <v>469</v>
      </c>
      <c r="BG21" s="122">
        <v>482</v>
      </c>
      <c r="BH21" s="94">
        <v>-13</v>
      </c>
      <c r="BI21" s="122">
        <v>31</v>
      </c>
      <c r="BJ21" s="122">
        <v>31</v>
      </c>
      <c r="BK21" s="94">
        <v>0</v>
      </c>
      <c r="BL21" s="94">
        <v>0</v>
      </c>
      <c r="BM21" s="94">
        <v>0</v>
      </c>
      <c r="BN21" s="94">
        <v>0</v>
      </c>
      <c r="BO21" s="123" t="s">
        <v>210</v>
      </c>
      <c r="BP21" s="122">
        <v>7</v>
      </c>
      <c r="BQ21" s="122">
        <v>8</v>
      </c>
      <c r="BR21" s="94">
        <v>-1</v>
      </c>
      <c r="BS21" s="122">
        <v>61</v>
      </c>
      <c r="BT21" s="122">
        <v>69</v>
      </c>
      <c r="BU21" s="94">
        <v>-8</v>
      </c>
      <c r="BV21" s="94">
        <v>568</v>
      </c>
      <c r="BW21" s="94">
        <v>590</v>
      </c>
      <c r="BX21" s="94">
        <v>-22</v>
      </c>
      <c r="BY21" s="94">
        <v>1596</v>
      </c>
      <c r="BZ21" s="94">
        <v>1584</v>
      </c>
      <c r="CA21" s="124">
        <v>12</v>
      </c>
      <c r="CB21" s="108"/>
    </row>
    <row r="22" spans="1:80" x14ac:dyDescent="0.2">
      <c r="A22" s="108"/>
      <c r="B22" s="95" t="s">
        <v>211</v>
      </c>
      <c r="C22" s="108">
        <v>66952</v>
      </c>
      <c r="D22" s="120">
        <v>67226</v>
      </c>
      <c r="E22" s="94">
        <v>-274</v>
      </c>
      <c r="F22" s="121">
        <v>6</v>
      </c>
      <c r="G22" s="122">
        <v>6</v>
      </c>
      <c r="H22" s="94">
        <v>0</v>
      </c>
      <c r="I22" s="122">
        <v>123</v>
      </c>
      <c r="J22" s="122">
        <v>114</v>
      </c>
      <c r="K22" s="94">
        <v>9</v>
      </c>
      <c r="L22" s="122">
        <v>31</v>
      </c>
      <c r="M22" s="122">
        <v>34</v>
      </c>
      <c r="N22" s="94">
        <v>-3</v>
      </c>
      <c r="O22" s="123" t="s">
        <v>211</v>
      </c>
      <c r="P22" s="122">
        <v>0</v>
      </c>
      <c r="Q22" s="122">
        <v>0</v>
      </c>
      <c r="R22" s="94">
        <v>0</v>
      </c>
      <c r="S22" s="122">
        <v>6</v>
      </c>
      <c r="T22" s="122">
        <v>6</v>
      </c>
      <c r="U22" s="94">
        <v>0</v>
      </c>
      <c r="V22" s="122">
        <v>9</v>
      </c>
      <c r="W22" s="122">
        <v>9</v>
      </c>
      <c r="X22" s="94">
        <v>0</v>
      </c>
      <c r="Y22" s="122">
        <v>37</v>
      </c>
      <c r="Z22" s="122">
        <v>44</v>
      </c>
      <c r="AA22" s="94">
        <v>-7</v>
      </c>
      <c r="AB22" s="123" t="s">
        <v>211</v>
      </c>
      <c r="AC22" s="94">
        <v>212</v>
      </c>
      <c r="AD22" s="94">
        <v>213</v>
      </c>
      <c r="AE22" s="94">
        <v>-1</v>
      </c>
      <c r="AF22" s="122">
        <v>122</v>
      </c>
      <c r="AG22" s="122">
        <v>115</v>
      </c>
      <c r="AH22" s="94">
        <v>7</v>
      </c>
      <c r="AI22" s="122">
        <v>28</v>
      </c>
      <c r="AJ22" s="122">
        <v>25</v>
      </c>
      <c r="AK22" s="94">
        <v>3</v>
      </c>
      <c r="AL22" s="94">
        <v>150</v>
      </c>
      <c r="AM22" s="94">
        <v>140</v>
      </c>
      <c r="AN22" s="94">
        <v>10</v>
      </c>
      <c r="AO22" s="123" t="s">
        <v>211</v>
      </c>
      <c r="AP22" s="94">
        <v>362</v>
      </c>
      <c r="AQ22" s="94">
        <v>353</v>
      </c>
      <c r="AR22" s="94">
        <v>9</v>
      </c>
      <c r="AS22" s="122">
        <v>64</v>
      </c>
      <c r="AT22" s="122">
        <v>68</v>
      </c>
      <c r="AU22" s="94">
        <v>-4</v>
      </c>
      <c r="AV22" s="122">
        <v>0</v>
      </c>
      <c r="AW22" s="122">
        <v>0</v>
      </c>
      <c r="AX22" s="94">
        <v>0</v>
      </c>
      <c r="AY22" s="94">
        <v>64</v>
      </c>
      <c r="AZ22" s="94">
        <v>68</v>
      </c>
      <c r="BA22" s="94">
        <v>-4</v>
      </c>
      <c r="BB22" s="123" t="s">
        <v>211</v>
      </c>
      <c r="BC22" s="94">
        <v>426</v>
      </c>
      <c r="BD22" s="94">
        <v>421</v>
      </c>
      <c r="BE22" s="94">
        <v>5</v>
      </c>
      <c r="BF22" s="122">
        <v>252</v>
      </c>
      <c r="BG22" s="122">
        <v>253</v>
      </c>
      <c r="BH22" s="94">
        <v>-1</v>
      </c>
      <c r="BI22" s="122">
        <v>24</v>
      </c>
      <c r="BJ22" s="122">
        <v>24</v>
      </c>
      <c r="BK22" s="94">
        <v>0</v>
      </c>
      <c r="BL22" s="94">
        <v>0</v>
      </c>
      <c r="BM22" s="94">
        <v>0</v>
      </c>
      <c r="BN22" s="94">
        <v>0</v>
      </c>
      <c r="BO22" s="123" t="s">
        <v>211</v>
      </c>
      <c r="BP22" s="122">
        <v>21</v>
      </c>
      <c r="BQ22" s="122">
        <v>21</v>
      </c>
      <c r="BR22" s="94">
        <v>0</v>
      </c>
      <c r="BS22" s="122">
        <v>28</v>
      </c>
      <c r="BT22" s="122">
        <v>28</v>
      </c>
      <c r="BU22" s="94">
        <v>0</v>
      </c>
      <c r="BV22" s="94">
        <v>325</v>
      </c>
      <c r="BW22" s="94">
        <v>326</v>
      </c>
      <c r="BX22" s="94">
        <v>-1</v>
      </c>
      <c r="BY22" s="94">
        <v>751</v>
      </c>
      <c r="BZ22" s="94">
        <v>747</v>
      </c>
      <c r="CA22" s="124">
        <v>4</v>
      </c>
      <c r="CB22" s="108"/>
    </row>
    <row r="23" spans="1:80" x14ac:dyDescent="0.2">
      <c r="A23" s="108"/>
      <c r="B23" s="95" t="s">
        <v>212</v>
      </c>
      <c r="C23" s="108">
        <v>108213</v>
      </c>
      <c r="D23" s="120">
        <v>108961</v>
      </c>
      <c r="E23" s="94">
        <v>-748</v>
      </c>
      <c r="F23" s="121">
        <v>6</v>
      </c>
      <c r="G23" s="122">
        <v>6</v>
      </c>
      <c r="H23" s="94">
        <v>0</v>
      </c>
      <c r="I23" s="122">
        <v>147</v>
      </c>
      <c r="J23" s="122">
        <v>150</v>
      </c>
      <c r="K23" s="94">
        <v>-3</v>
      </c>
      <c r="L23" s="122">
        <v>41</v>
      </c>
      <c r="M23" s="122">
        <v>40</v>
      </c>
      <c r="N23" s="94">
        <v>1</v>
      </c>
      <c r="O23" s="123" t="s">
        <v>212</v>
      </c>
      <c r="P23" s="122">
        <v>1</v>
      </c>
      <c r="Q23" s="122">
        <v>0</v>
      </c>
      <c r="R23" s="94">
        <v>1</v>
      </c>
      <c r="S23" s="122">
        <v>7</v>
      </c>
      <c r="T23" s="122">
        <v>8</v>
      </c>
      <c r="U23" s="94">
        <v>-1</v>
      </c>
      <c r="V23" s="122">
        <v>19</v>
      </c>
      <c r="W23" s="122">
        <v>19</v>
      </c>
      <c r="X23" s="94">
        <v>0</v>
      </c>
      <c r="Y23" s="122">
        <v>59</v>
      </c>
      <c r="Z23" s="122">
        <v>60</v>
      </c>
      <c r="AA23" s="94">
        <v>-1</v>
      </c>
      <c r="AB23" s="123" t="s">
        <v>212</v>
      </c>
      <c r="AC23" s="94">
        <v>280</v>
      </c>
      <c r="AD23" s="94">
        <v>283</v>
      </c>
      <c r="AE23" s="94">
        <v>-3</v>
      </c>
      <c r="AF23" s="122">
        <v>202</v>
      </c>
      <c r="AG23" s="122">
        <v>189</v>
      </c>
      <c r="AH23" s="94">
        <v>13</v>
      </c>
      <c r="AI23" s="122">
        <v>23</v>
      </c>
      <c r="AJ23" s="122">
        <v>25</v>
      </c>
      <c r="AK23" s="94">
        <v>-2</v>
      </c>
      <c r="AL23" s="94">
        <v>225</v>
      </c>
      <c r="AM23" s="94">
        <v>214</v>
      </c>
      <c r="AN23" s="94">
        <v>11</v>
      </c>
      <c r="AO23" s="123" t="s">
        <v>212</v>
      </c>
      <c r="AP23" s="94">
        <v>505</v>
      </c>
      <c r="AQ23" s="94">
        <v>497</v>
      </c>
      <c r="AR23" s="94">
        <v>8</v>
      </c>
      <c r="AS23" s="122">
        <v>101</v>
      </c>
      <c r="AT23" s="122">
        <v>104</v>
      </c>
      <c r="AU23" s="94">
        <v>-3</v>
      </c>
      <c r="AV23" s="122">
        <v>0</v>
      </c>
      <c r="AW23" s="122">
        <v>0</v>
      </c>
      <c r="AX23" s="94">
        <v>0</v>
      </c>
      <c r="AY23" s="94">
        <v>101</v>
      </c>
      <c r="AZ23" s="94">
        <v>104</v>
      </c>
      <c r="BA23" s="94">
        <v>-3</v>
      </c>
      <c r="BB23" s="123" t="s">
        <v>212</v>
      </c>
      <c r="BC23" s="94">
        <v>606</v>
      </c>
      <c r="BD23" s="94">
        <v>601</v>
      </c>
      <c r="BE23" s="94">
        <v>5</v>
      </c>
      <c r="BF23" s="122">
        <v>0</v>
      </c>
      <c r="BG23" s="122">
        <v>0</v>
      </c>
      <c r="BH23" s="94">
        <v>0</v>
      </c>
      <c r="BI23" s="122">
        <v>24</v>
      </c>
      <c r="BJ23" s="122">
        <v>24</v>
      </c>
      <c r="BK23" s="94">
        <v>0</v>
      </c>
      <c r="BL23" s="94">
        <v>0</v>
      </c>
      <c r="BM23" s="94">
        <v>0</v>
      </c>
      <c r="BN23" s="94">
        <v>0</v>
      </c>
      <c r="BO23" s="123" t="s">
        <v>212</v>
      </c>
      <c r="BP23" s="122">
        <v>20</v>
      </c>
      <c r="BQ23" s="122">
        <v>20</v>
      </c>
      <c r="BR23" s="94">
        <v>0</v>
      </c>
      <c r="BS23" s="122">
        <v>60</v>
      </c>
      <c r="BT23" s="122">
        <v>62</v>
      </c>
      <c r="BU23" s="94">
        <v>-2</v>
      </c>
      <c r="BV23" s="94">
        <v>104</v>
      </c>
      <c r="BW23" s="94">
        <v>106</v>
      </c>
      <c r="BX23" s="94">
        <v>-2</v>
      </c>
      <c r="BY23" s="94">
        <v>710</v>
      </c>
      <c r="BZ23" s="94">
        <v>707</v>
      </c>
      <c r="CA23" s="124">
        <v>3</v>
      </c>
      <c r="CB23" s="108"/>
    </row>
    <row r="24" spans="1:80" x14ac:dyDescent="0.2">
      <c r="A24" s="108"/>
      <c r="B24" s="95" t="s">
        <v>213</v>
      </c>
      <c r="C24" s="108">
        <v>117139</v>
      </c>
      <c r="D24" s="120">
        <v>117937</v>
      </c>
      <c r="E24" s="94">
        <v>-798</v>
      </c>
      <c r="F24" s="121">
        <v>10</v>
      </c>
      <c r="G24" s="122">
        <v>10</v>
      </c>
      <c r="H24" s="94">
        <v>0</v>
      </c>
      <c r="I24" s="122">
        <v>142</v>
      </c>
      <c r="J24" s="122">
        <v>144</v>
      </c>
      <c r="K24" s="94">
        <v>-2</v>
      </c>
      <c r="L24" s="122">
        <v>44</v>
      </c>
      <c r="M24" s="122">
        <v>45</v>
      </c>
      <c r="N24" s="94">
        <v>-1</v>
      </c>
      <c r="O24" s="123" t="s">
        <v>213</v>
      </c>
      <c r="P24" s="122">
        <v>0</v>
      </c>
      <c r="Q24" s="122">
        <v>0</v>
      </c>
      <c r="R24" s="94">
        <v>0</v>
      </c>
      <c r="S24" s="122">
        <v>3</v>
      </c>
      <c r="T24" s="122">
        <v>3</v>
      </c>
      <c r="U24" s="94">
        <v>0</v>
      </c>
      <c r="V24" s="122">
        <v>7</v>
      </c>
      <c r="W24" s="122">
        <v>6</v>
      </c>
      <c r="X24" s="94">
        <v>1</v>
      </c>
      <c r="Y24" s="122">
        <v>91</v>
      </c>
      <c r="Z24" s="122">
        <v>92</v>
      </c>
      <c r="AA24" s="94">
        <v>-1</v>
      </c>
      <c r="AB24" s="123" t="s">
        <v>213</v>
      </c>
      <c r="AC24" s="94">
        <v>297</v>
      </c>
      <c r="AD24" s="94">
        <v>300</v>
      </c>
      <c r="AE24" s="94">
        <v>-3</v>
      </c>
      <c r="AF24" s="122">
        <v>198</v>
      </c>
      <c r="AG24" s="122">
        <v>212</v>
      </c>
      <c r="AH24" s="94">
        <v>-14</v>
      </c>
      <c r="AI24" s="122">
        <v>110</v>
      </c>
      <c r="AJ24" s="122">
        <v>114</v>
      </c>
      <c r="AK24" s="94">
        <v>-4</v>
      </c>
      <c r="AL24" s="94">
        <v>308</v>
      </c>
      <c r="AM24" s="94">
        <v>326</v>
      </c>
      <c r="AN24" s="94">
        <v>-18</v>
      </c>
      <c r="AO24" s="123" t="s">
        <v>213</v>
      </c>
      <c r="AP24" s="94">
        <v>605</v>
      </c>
      <c r="AQ24" s="94">
        <v>626</v>
      </c>
      <c r="AR24" s="94">
        <v>-21</v>
      </c>
      <c r="AS24" s="122">
        <v>112</v>
      </c>
      <c r="AT24" s="122">
        <v>114</v>
      </c>
      <c r="AU24" s="94">
        <v>-2</v>
      </c>
      <c r="AV24" s="122">
        <v>0</v>
      </c>
      <c r="AW24" s="122">
        <v>0</v>
      </c>
      <c r="AX24" s="94">
        <v>0</v>
      </c>
      <c r="AY24" s="94">
        <v>112</v>
      </c>
      <c r="AZ24" s="94">
        <v>114</v>
      </c>
      <c r="BA24" s="94">
        <v>-2</v>
      </c>
      <c r="BB24" s="123" t="s">
        <v>213</v>
      </c>
      <c r="BC24" s="94">
        <v>717</v>
      </c>
      <c r="BD24" s="94">
        <v>740</v>
      </c>
      <c r="BE24" s="94">
        <v>-23</v>
      </c>
      <c r="BF24" s="122">
        <v>0</v>
      </c>
      <c r="BG24" s="122">
        <v>0</v>
      </c>
      <c r="BH24" s="94">
        <v>0</v>
      </c>
      <c r="BI24" s="122">
        <v>43</v>
      </c>
      <c r="BJ24" s="122">
        <v>44</v>
      </c>
      <c r="BK24" s="94">
        <v>-1</v>
      </c>
      <c r="BL24" s="94">
        <v>0</v>
      </c>
      <c r="BM24" s="94">
        <v>0</v>
      </c>
      <c r="BN24" s="94">
        <v>0</v>
      </c>
      <c r="BO24" s="123" t="s">
        <v>213</v>
      </c>
      <c r="BP24" s="122">
        <v>11</v>
      </c>
      <c r="BQ24" s="122">
        <v>9</v>
      </c>
      <c r="BR24" s="94">
        <v>2</v>
      </c>
      <c r="BS24" s="122">
        <v>53</v>
      </c>
      <c r="BT24" s="122">
        <v>46</v>
      </c>
      <c r="BU24" s="94">
        <v>7</v>
      </c>
      <c r="BV24" s="94">
        <v>107</v>
      </c>
      <c r="BW24" s="94">
        <v>99</v>
      </c>
      <c r="BX24" s="94">
        <v>8</v>
      </c>
      <c r="BY24" s="94">
        <v>824</v>
      </c>
      <c r="BZ24" s="94">
        <v>839</v>
      </c>
      <c r="CA24" s="124">
        <v>-15</v>
      </c>
      <c r="CB24" s="108"/>
    </row>
    <row r="25" spans="1:80" x14ac:dyDescent="0.2">
      <c r="A25" s="108"/>
      <c r="B25" s="95" t="s">
        <v>214</v>
      </c>
      <c r="C25" s="108">
        <v>86351</v>
      </c>
      <c r="D25" s="120">
        <v>86457</v>
      </c>
      <c r="E25" s="94">
        <v>-106</v>
      </c>
      <c r="F25" s="121">
        <v>5</v>
      </c>
      <c r="G25" s="122">
        <v>5</v>
      </c>
      <c r="H25" s="94">
        <v>0</v>
      </c>
      <c r="I25" s="122">
        <v>117</v>
      </c>
      <c r="J25" s="122">
        <v>111</v>
      </c>
      <c r="K25" s="94">
        <v>6</v>
      </c>
      <c r="L25" s="122">
        <v>38</v>
      </c>
      <c r="M25" s="122">
        <v>37</v>
      </c>
      <c r="N25" s="94">
        <v>1</v>
      </c>
      <c r="O25" s="123" t="s">
        <v>214</v>
      </c>
      <c r="P25" s="122">
        <v>1</v>
      </c>
      <c r="Q25" s="122">
        <v>1</v>
      </c>
      <c r="R25" s="94">
        <v>0</v>
      </c>
      <c r="S25" s="122">
        <v>3</v>
      </c>
      <c r="T25" s="122">
        <v>3</v>
      </c>
      <c r="U25" s="94">
        <v>0</v>
      </c>
      <c r="V25" s="122">
        <v>5</v>
      </c>
      <c r="W25" s="122">
        <v>4</v>
      </c>
      <c r="X25" s="94">
        <v>1</v>
      </c>
      <c r="Y25" s="122">
        <v>68</v>
      </c>
      <c r="Z25" s="122">
        <v>68</v>
      </c>
      <c r="AA25" s="94">
        <v>0</v>
      </c>
      <c r="AB25" s="123" t="s">
        <v>214</v>
      </c>
      <c r="AC25" s="94">
        <v>237</v>
      </c>
      <c r="AD25" s="94">
        <v>229</v>
      </c>
      <c r="AE25" s="94">
        <v>8</v>
      </c>
      <c r="AF25" s="122">
        <v>131</v>
      </c>
      <c r="AG25" s="122">
        <v>128</v>
      </c>
      <c r="AH25" s="94">
        <v>3</v>
      </c>
      <c r="AI25" s="122">
        <v>55</v>
      </c>
      <c r="AJ25" s="122">
        <v>57</v>
      </c>
      <c r="AK25" s="94">
        <v>-2</v>
      </c>
      <c r="AL25" s="94">
        <v>186</v>
      </c>
      <c r="AM25" s="94">
        <v>185</v>
      </c>
      <c r="AN25" s="94">
        <v>1</v>
      </c>
      <c r="AO25" s="123" t="s">
        <v>214</v>
      </c>
      <c r="AP25" s="94">
        <v>423</v>
      </c>
      <c r="AQ25" s="94">
        <v>414</v>
      </c>
      <c r="AR25" s="94">
        <v>9</v>
      </c>
      <c r="AS25" s="122">
        <v>57</v>
      </c>
      <c r="AT25" s="122">
        <v>59</v>
      </c>
      <c r="AU25" s="94">
        <v>-2</v>
      </c>
      <c r="AV25" s="122">
        <v>102</v>
      </c>
      <c r="AW25" s="122">
        <v>102</v>
      </c>
      <c r="AX25" s="94">
        <v>0</v>
      </c>
      <c r="AY25" s="94">
        <v>159</v>
      </c>
      <c r="AZ25" s="94">
        <v>161</v>
      </c>
      <c r="BA25" s="94">
        <v>-2</v>
      </c>
      <c r="BB25" s="123" t="s">
        <v>214</v>
      </c>
      <c r="BC25" s="94">
        <v>582</v>
      </c>
      <c r="BD25" s="94">
        <v>575</v>
      </c>
      <c r="BE25" s="94">
        <v>7</v>
      </c>
      <c r="BF25" s="122">
        <v>0</v>
      </c>
      <c r="BG25" s="122">
        <v>0</v>
      </c>
      <c r="BH25" s="94">
        <v>0</v>
      </c>
      <c r="BI25" s="122">
        <v>28</v>
      </c>
      <c r="BJ25" s="122">
        <v>28</v>
      </c>
      <c r="BK25" s="94">
        <v>0</v>
      </c>
      <c r="BL25" s="94">
        <v>0</v>
      </c>
      <c r="BM25" s="94">
        <v>0</v>
      </c>
      <c r="BN25" s="94">
        <v>0</v>
      </c>
      <c r="BO25" s="123" t="s">
        <v>214</v>
      </c>
      <c r="BP25" s="122">
        <v>13</v>
      </c>
      <c r="BQ25" s="122">
        <v>14</v>
      </c>
      <c r="BR25" s="94">
        <v>-1</v>
      </c>
      <c r="BS25" s="122">
        <v>31</v>
      </c>
      <c r="BT25" s="122">
        <v>32</v>
      </c>
      <c r="BU25" s="94">
        <v>-1</v>
      </c>
      <c r="BV25" s="94">
        <v>72</v>
      </c>
      <c r="BW25" s="94">
        <v>74</v>
      </c>
      <c r="BX25" s="94">
        <v>-2</v>
      </c>
      <c r="BY25" s="94">
        <v>654</v>
      </c>
      <c r="BZ25" s="94">
        <v>649</v>
      </c>
      <c r="CA25" s="124">
        <v>5</v>
      </c>
      <c r="CB25" s="108"/>
    </row>
    <row r="26" spans="1:80" x14ac:dyDescent="0.2">
      <c r="A26" s="108"/>
      <c r="B26" s="95" t="s">
        <v>215</v>
      </c>
      <c r="C26" s="108">
        <v>56481</v>
      </c>
      <c r="D26" s="120">
        <v>56992</v>
      </c>
      <c r="E26" s="94">
        <v>-511</v>
      </c>
      <c r="F26" s="121">
        <v>5</v>
      </c>
      <c r="G26" s="122">
        <v>5</v>
      </c>
      <c r="H26" s="94">
        <v>0</v>
      </c>
      <c r="I26" s="122">
        <v>79</v>
      </c>
      <c r="J26" s="122">
        <v>78</v>
      </c>
      <c r="K26" s="94">
        <v>1</v>
      </c>
      <c r="L26" s="122">
        <v>15</v>
      </c>
      <c r="M26" s="122">
        <v>16</v>
      </c>
      <c r="N26" s="94">
        <v>-1</v>
      </c>
      <c r="O26" s="123" t="s">
        <v>215</v>
      </c>
      <c r="P26" s="122">
        <v>2</v>
      </c>
      <c r="Q26" s="122">
        <v>2</v>
      </c>
      <c r="R26" s="94">
        <v>0</v>
      </c>
      <c r="S26" s="122">
        <v>1</v>
      </c>
      <c r="T26" s="122">
        <v>1</v>
      </c>
      <c r="U26" s="94">
        <v>0</v>
      </c>
      <c r="V26" s="122">
        <v>3</v>
      </c>
      <c r="W26" s="122">
        <v>3</v>
      </c>
      <c r="X26" s="94">
        <v>0</v>
      </c>
      <c r="Y26" s="122">
        <v>46</v>
      </c>
      <c r="Z26" s="122">
        <v>45</v>
      </c>
      <c r="AA26" s="94">
        <v>1</v>
      </c>
      <c r="AB26" s="123" t="s">
        <v>215</v>
      </c>
      <c r="AC26" s="94">
        <v>151</v>
      </c>
      <c r="AD26" s="94">
        <v>150</v>
      </c>
      <c r="AE26" s="94">
        <v>1</v>
      </c>
      <c r="AF26" s="122">
        <v>68</v>
      </c>
      <c r="AG26" s="122">
        <v>70</v>
      </c>
      <c r="AH26" s="94">
        <v>-2</v>
      </c>
      <c r="AI26" s="122">
        <v>21</v>
      </c>
      <c r="AJ26" s="122">
        <v>21</v>
      </c>
      <c r="AK26" s="94">
        <v>0</v>
      </c>
      <c r="AL26" s="94">
        <v>89</v>
      </c>
      <c r="AM26" s="94">
        <v>91</v>
      </c>
      <c r="AN26" s="94">
        <v>-2</v>
      </c>
      <c r="AO26" s="123" t="s">
        <v>215</v>
      </c>
      <c r="AP26" s="94">
        <v>240</v>
      </c>
      <c r="AQ26" s="94">
        <v>241</v>
      </c>
      <c r="AR26" s="94">
        <v>-1</v>
      </c>
      <c r="AS26" s="122">
        <v>50</v>
      </c>
      <c r="AT26" s="122">
        <v>52</v>
      </c>
      <c r="AU26" s="94">
        <v>-2</v>
      </c>
      <c r="AV26" s="122">
        <v>0</v>
      </c>
      <c r="AW26" s="122">
        <v>0</v>
      </c>
      <c r="AX26" s="94">
        <v>0</v>
      </c>
      <c r="AY26" s="94">
        <v>50</v>
      </c>
      <c r="AZ26" s="94">
        <v>52</v>
      </c>
      <c r="BA26" s="94">
        <v>-2</v>
      </c>
      <c r="BB26" s="123" t="s">
        <v>215</v>
      </c>
      <c r="BC26" s="94">
        <v>290</v>
      </c>
      <c r="BD26" s="94">
        <v>293</v>
      </c>
      <c r="BE26" s="94">
        <v>-3</v>
      </c>
      <c r="BF26" s="122">
        <v>0</v>
      </c>
      <c r="BG26" s="122">
        <v>0</v>
      </c>
      <c r="BH26" s="94">
        <v>0</v>
      </c>
      <c r="BI26" s="122">
        <v>9</v>
      </c>
      <c r="BJ26" s="122">
        <v>8</v>
      </c>
      <c r="BK26" s="94">
        <v>1</v>
      </c>
      <c r="BL26" s="94">
        <v>0</v>
      </c>
      <c r="BM26" s="94">
        <v>0</v>
      </c>
      <c r="BN26" s="94">
        <v>0</v>
      </c>
      <c r="BO26" s="123" t="s">
        <v>215</v>
      </c>
      <c r="BP26" s="122">
        <v>6</v>
      </c>
      <c r="BQ26" s="122">
        <v>6</v>
      </c>
      <c r="BR26" s="94">
        <v>0</v>
      </c>
      <c r="BS26" s="122">
        <v>15</v>
      </c>
      <c r="BT26" s="122">
        <v>15</v>
      </c>
      <c r="BU26" s="94">
        <v>0</v>
      </c>
      <c r="BV26" s="94">
        <v>30</v>
      </c>
      <c r="BW26" s="94">
        <v>29</v>
      </c>
      <c r="BX26" s="94">
        <v>1</v>
      </c>
      <c r="BY26" s="94">
        <v>320</v>
      </c>
      <c r="BZ26" s="94">
        <v>322</v>
      </c>
      <c r="CA26" s="124">
        <v>-2</v>
      </c>
      <c r="CB26" s="108"/>
    </row>
    <row r="27" spans="1:80" x14ac:dyDescent="0.2">
      <c r="A27" s="108"/>
      <c r="B27" s="95" t="s">
        <v>216</v>
      </c>
      <c r="C27" s="108">
        <v>62700</v>
      </c>
      <c r="D27" s="120">
        <v>63336</v>
      </c>
      <c r="E27" s="94">
        <v>-636</v>
      </c>
      <c r="F27" s="121">
        <v>5</v>
      </c>
      <c r="G27" s="122">
        <v>4</v>
      </c>
      <c r="H27" s="94">
        <v>1</v>
      </c>
      <c r="I27" s="122">
        <v>119</v>
      </c>
      <c r="J27" s="122">
        <v>108</v>
      </c>
      <c r="K27" s="94">
        <v>11</v>
      </c>
      <c r="L27" s="122">
        <v>24</v>
      </c>
      <c r="M27" s="122">
        <v>22</v>
      </c>
      <c r="N27" s="94">
        <v>2</v>
      </c>
      <c r="O27" s="123" t="s">
        <v>216</v>
      </c>
      <c r="P27" s="122">
        <v>0</v>
      </c>
      <c r="Q27" s="122">
        <v>0</v>
      </c>
      <c r="R27" s="94">
        <v>0</v>
      </c>
      <c r="S27" s="122">
        <v>5</v>
      </c>
      <c r="T27" s="122">
        <v>4</v>
      </c>
      <c r="U27" s="94">
        <v>1</v>
      </c>
      <c r="V27" s="122">
        <v>11</v>
      </c>
      <c r="W27" s="122">
        <v>9</v>
      </c>
      <c r="X27" s="94">
        <v>2</v>
      </c>
      <c r="Y27" s="122">
        <v>39</v>
      </c>
      <c r="Z27" s="122">
        <v>38</v>
      </c>
      <c r="AA27" s="94">
        <v>1</v>
      </c>
      <c r="AB27" s="123" t="s">
        <v>216</v>
      </c>
      <c r="AC27" s="94">
        <v>203</v>
      </c>
      <c r="AD27" s="94">
        <v>185</v>
      </c>
      <c r="AE27" s="94">
        <v>18</v>
      </c>
      <c r="AF27" s="122">
        <v>195</v>
      </c>
      <c r="AG27" s="122">
        <v>180</v>
      </c>
      <c r="AH27" s="94">
        <v>15</v>
      </c>
      <c r="AI27" s="122">
        <v>37</v>
      </c>
      <c r="AJ27" s="122">
        <v>36</v>
      </c>
      <c r="AK27" s="94">
        <v>1</v>
      </c>
      <c r="AL27" s="94">
        <v>232</v>
      </c>
      <c r="AM27" s="94">
        <v>216</v>
      </c>
      <c r="AN27" s="94">
        <v>16</v>
      </c>
      <c r="AO27" s="123" t="s">
        <v>216</v>
      </c>
      <c r="AP27" s="94">
        <v>435</v>
      </c>
      <c r="AQ27" s="94">
        <v>401</v>
      </c>
      <c r="AR27" s="94">
        <v>34</v>
      </c>
      <c r="AS27" s="122">
        <v>80</v>
      </c>
      <c r="AT27" s="122">
        <v>75</v>
      </c>
      <c r="AU27" s="94">
        <v>5</v>
      </c>
      <c r="AV27" s="122">
        <v>0</v>
      </c>
      <c r="AW27" s="122">
        <v>0</v>
      </c>
      <c r="AX27" s="94">
        <v>0</v>
      </c>
      <c r="AY27" s="94">
        <v>80</v>
      </c>
      <c r="AZ27" s="94">
        <v>75</v>
      </c>
      <c r="BA27" s="94">
        <v>5</v>
      </c>
      <c r="BB27" s="123" t="s">
        <v>216</v>
      </c>
      <c r="BC27" s="94">
        <v>515</v>
      </c>
      <c r="BD27" s="94">
        <v>476</v>
      </c>
      <c r="BE27" s="94">
        <v>39</v>
      </c>
      <c r="BF27" s="122">
        <v>0</v>
      </c>
      <c r="BG27" s="122">
        <v>89</v>
      </c>
      <c r="BH27" s="94">
        <v>-89</v>
      </c>
      <c r="BI27" s="122">
        <v>0</v>
      </c>
      <c r="BJ27" s="122">
        <v>0</v>
      </c>
      <c r="BK27" s="94">
        <v>0</v>
      </c>
      <c r="BL27" s="94">
        <v>0</v>
      </c>
      <c r="BM27" s="94">
        <v>0</v>
      </c>
      <c r="BN27" s="94">
        <v>0</v>
      </c>
      <c r="BO27" s="123" t="s">
        <v>216</v>
      </c>
      <c r="BP27" s="122">
        <v>13</v>
      </c>
      <c r="BQ27" s="122">
        <v>14</v>
      </c>
      <c r="BR27" s="94">
        <v>-1</v>
      </c>
      <c r="BS27" s="122">
        <v>33</v>
      </c>
      <c r="BT27" s="122">
        <v>30</v>
      </c>
      <c r="BU27" s="94">
        <v>3</v>
      </c>
      <c r="BV27" s="94">
        <v>46</v>
      </c>
      <c r="BW27" s="94">
        <v>133</v>
      </c>
      <c r="BX27" s="94">
        <v>-87</v>
      </c>
      <c r="BY27" s="94">
        <v>561</v>
      </c>
      <c r="BZ27" s="94">
        <v>609</v>
      </c>
      <c r="CA27" s="124">
        <v>-48</v>
      </c>
      <c r="CB27" s="108"/>
    </row>
    <row r="28" spans="1:80" x14ac:dyDescent="0.2">
      <c r="A28" s="108"/>
      <c r="B28" s="95" t="s">
        <v>217</v>
      </c>
      <c r="C28" s="108">
        <v>478539</v>
      </c>
      <c r="D28" s="120">
        <v>480137</v>
      </c>
      <c r="E28" s="94">
        <v>-1598</v>
      </c>
      <c r="F28" s="121">
        <v>15</v>
      </c>
      <c r="G28" s="122">
        <v>14</v>
      </c>
      <c r="H28" s="94">
        <v>1</v>
      </c>
      <c r="I28" s="122">
        <v>404</v>
      </c>
      <c r="J28" s="122">
        <v>414</v>
      </c>
      <c r="K28" s="94">
        <v>-10</v>
      </c>
      <c r="L28" s="122">
        <v>144</v>
      </c>
      <c r="M28" s="122">
        <v>143</v>
      </c>
      <c r="N28" s="94">
        <v>1</v>
      </c>
      <c r="O28" s="123" t="s">
        <v>217</v>
      </c>
      <c r="P28" s="122">
        <v>8</v>
      </c>
      <c r="Q28" s="122">
        <v>7</v>
      </c>
      <c r="R28" s="94">
        <v>1</v>
      </c>
      <c r="S28" s="122">
        <v>9</v>
      </c>
      <c r="T28" s="122">
        <v>8</v>
      </c>
      <c r="U28" s="94">
        <v>1</v>
      </c>
      <c r="V28" s="122">
        <v>29</v>
      </c>
      <c r="W28" s="122">
        <v>29</v>
      </c>
      <c r="X28" s="94">
        <v>0</v>
      </c>
      <c r="Y28" s="122">
        <v>238</v>
      </c>
      <c r="Z28" s="122">
        <v>241</v>
      </c>
      <c r="AA28" s="94">
        <v>-3</v>
      </c>
      <c r="AB28" s="123" t="s">
        <v>217</v>
      </c>
      <c r="AC28" s="94">
        <v>847</v>
      </c>
      <c r="AD28" s="94">
        <v>856</v>
      </c>
      <c r="AE28" s="94">
        <v>-9</v>
      </c>
      <c r="AF28" s="122">
        <v>695</v>
      </c>
      <c r="AG28" s="122">
        <v>692</v>
      </c>
      <c r="AH28" s="94">
        <v>3</v>
      </c>
      <c r="AI28" s="122">
        <v>357</v>
      </c>
      <c r="AJ28" s="122">
        <v>373</v>
      </c>
      <c r="AK28" s="94">
        <v>-16</v>
      </c>
      <c r="AL28" s="94">
        <v>1052</v>
      </c>
      <c r="AM28" s="94">
        <v>1065</v>
      </c>
      <c r="AN28" s="94">
        <v>-13</v>
      </c>
      <c r="AO28" s="123" t="s">
        <v>217</v>
      </c>
      <c r="AP28" s="94">
        <v>1899</v>
      </c>
      <c r="AQ28" s="94">
        <v>1921</v>
      </c>
      <c r="AR28" s="94">
        <v>-22</v>
      </c>
      <c r="AS28" s="122">
        <v>379</v>
      </c>
      <c r="AT28" s="122">
        <v>387</v>
      </c>
      <c r="AU28" s="94">
        <v>-8</v>
      </c>
      <c r="AV28" s="122">
        <v>522</v>
      </c>
      <c r="AW28" s="122">
        <v>514</v>
      </c>
      <c r="AX28" s="94">
        <v>8</v>
      </c>
      <c r="AY28" s="94">
        <v>901</v>
      </c>
      <c r="AZ28" s="94">
        <v>901</v>
      </c>
      <c r="BA28" s="94">
        <v>0</v>
      </c>
      <c r="BB28" s="123" t="s">
        <v>217</v>
      </c>
      <c r="BC28" s="94">
        <v>2800</v>
      </c>
      <c r="BD28" s="94">
        <v>2822</v>
      </c>
      <c r="BE28" s="94">
        <v>-22</v>
      </c>
      <c r="BF28" s="122">
        <v>0</v>
      </c>
      <c r="BG28" s="122">
        <v>0</v>
      </c>
      <c r="BH28" s="94">
        <v>0</v>
      </c>
      <c r="BI28" s="122">
        <v>118</v>
      </c>
      <c r="BJ28" s="122">
        <v>121</v>
      </c>
      <c r="BK28" s="94">
        <v>-3</v>
      </c>
      <c r="BL28" s="94">
        <v>0</v>
      </c>
      <c r="BM28" s="94">
        <v>0</v>
      </c>
      <c r="BN28" s="94">
        <v>0</v>
      </c>
      <c r="BO28" s="123" t="s">
        <v>217</v>
      </c>
      <c r="BP28" s="122">
        <v>75</v>
      </c>
      <c r="BQ28" s="122">
        <v>78</v>
      </c>
      <c r="BR28" s="94">
        <v>-3</v>
      </c>
      <c r="BS28" s="122">
        <v>96</v>
      </c>
      <c r="BT28" s="122">
        <v>91</v>
      </c>
      <c r="BU28" s="94">
        <v>5</v>
      </c>
      <c r="BV28" s="94">
        <v>289</v>
      </c>
      <c r="BW28" s="94">
        <v>290</v>
      </c>
      <c r="BX28" s="94">
        <v>-1</v>
      </c>
      <c r="BY28" s="94">
        <v>3089</v>
      </c>
      <c r="BZ28" s="94">
        <v>3112</v>
      </c>
      <c r="CA28" s="124">
        <v>-23</v>
      </c>
      <c r="CB28" s="108"/>
    </row>
    <row r="29" spans="1:80" x14ac:dyDescent="0.2">
      <c r="A29" s="108"/>
      <c r="B29" s="95" t="s">
        <v>218</v>
      </c>
      <c r="C29" s="108">
        <v>58789</v>
      </c>
      <c r="D29" s="120">
        <v>59635</v>
      </c>
      <c r="E29" s="94">
        <v>-846</v>
      </c>
      <c r="F29" s="121">
        <v>5</v>
      </c>
      <c r="G29" s="122">
        <v>5</v>
      </c>
      <c r="H29" s="94">
        <v>0</v>
      </c>
      <c r="I29" s="122">
        <v>91</v>
      </c>
      <c r="J29" s="122">
        <v>87</v>
      </c>
      <c r="K29" s="94">
        <v>4</v>
      </c>
      <c r="L29" s="122">
        <v>24</v>
      </c>
      <c r="M29" s="122">
        <v>24</v>
      </c>
      <c r="N29" s="94">
        <v>0</v>
      </c>
      <c r="O29" s="123" t="s">
        <v>218</v>
      </c>
      <c r="P29" s="122">
        <v>0</v>
      </c>
      <c r="Q29" s="122">
        <v>0</v>
      </c>
      <c r="R29" s="94">
        <v>0</v>
      </c>
      <c r="S29" s="122">
        <v>7</v>
      </c>
      <c r="T29" s="122">
        <v>8</v>
      </c>
      <c r="U29" s="94">
        <v>-1</v>
      </c>
      <c r="V29" s="122">
        <v>6</v>
      </c>
      <c r="W29" s="122">
        <v>6</v>
      </c>
      <c r="X29" s="94">
        <v>0</v>
      </c>
      <c r="Y29" s="122">
        <v>29</v>
      </c>
      <c r="Z29" s="122">
        <v>33</v>
      </c>
      <c r="AA29" s="94">
        <v>-4</v>
      </c>
      <c r="AB29" s="123" t="s">
        <v>218</v>
      </c>
      <c r="AC29" s="94">
        <v>162</v>
      </c>
      <c r="AD29" s="94">
        <v>163</v>
      </c>
      <c r="AE29" s="94">
        <v>-1</v>
      </c>
      <c r="AF29" s="122">
        <v>106</v>
      </c>
      <c r="AG29" s="122">
        <v>110</v>
      </c>
      <c r="AH29" s="94">
        <v>-4</v>
      </c>
      <c r="AI29" s="122">
        <v>37</v>
      </c>
      <c r="AJ29" s="122">
        <v>37</v>
      </c>
      <c r="AK29" s="94">
        <v>0</v>
      </c>
      <c r="AL29" s="94">
        <v>143</v>
      </c>
      <c r="AM29" s="94">
        <v>147</v>
      </c>
      <c r="AN29" s="94">
        <v>-4</v>
      </c>
      <c r="AO29" s="123" t="s">
        <v>218</v>
      </c>
      <c r="AP29" s="94">
        <v>305</v>
      </c>
      <c r="AQ29" s="94">
        <v>310</v>
      </c>
      <c r="AR29" s="94">
        <v>-5</v>
      </c>
      <c r="AS29" s="122">
        <v>69</v>
      </c>
      <c r="AT29" s="122">
        <v>69</v>
      </c>
      <c r="AU29" s="94">
        <v>0</v>
      </c>
      <c r="AV29" s="122">
        <v>0</v>
      </c>
      <c r="AW29" s="122">
        <v>0</v>
      </c>
      <c r="AX29" s="94">
        <v>0</v>
      </c>
      <c r="AY29" s="94">
        <v>69</v>
      </c>
      <c r="AZ29" s="94">
        <v>69</v>
      </c>
      <c r="BA29" s="94">
        <v>0</v>
      </c>
      <c r="BB29" s="123" t="s">
        <v>218</v>
      </c>
      <c r="BC29" s="94">
        <v>374</v>
      </c>
      <c r="BD29" s="94">
        <v>379</v>
      </c>
      <c r="BE29" s="94">
        <v>-5</v>
      </c>
      <c r="BF29" s="122">
        <v>0</v>
      </c>
      <c r="BG29" s="122">
        <v>0</v>
      </c>
      <c r="BH29" s="94">
        <v>0</v>
      </c>
      <c r="BI29" s="122">
        <v>0</v>
      </c>
      <c r="BJ29" s="122">
        <v>0</v>
      </c>
      <c r="BK29" s="94">
        <v>0</v>
      </c>
      <c r="BL29" s="94">
        <v>0</v>
      </c>
      <c r="BM29" s="94">
        <v>0</v>
      </c>
      <c r="BN29" s="94">
        <v>0</v>
      </c>
      <c r="BO29" s="123" t="s">
        <v>218</v>
      </c>
      <c r="BP29" s="122">
        <v>9</v>
      </c>
      <c r="BQ29" s="122">
        <v>10</v>
      </c>
      <c r="BR29" s="94">
        <v>-1</v>
      </c>
      <c r="BS29" s="122">
        <v>32</v>
      </c>
      <c r="BT29" s="122">
        <v>33</v>
      </c>
      <c r="BU29" s="94">
        <v>-1</v>
      </c>
      <c r="BV29" s="94">
        <v>41</v>
      </c>
      <c r="BW29" s="94">
        <v>43</v>
      </c>
      <c r="BX29" s="94">
        <v>-2</v>
      </c>
      <c r="BY29" s="94">
        <v>415</v>
      </c>
      <c r="BZ29" s="94">
        <v>422</v>
      </c>
      <c r="CA29" s="124">
        <v>-7</v>
      </c>
      <c r="CB29" s="108"/>
    </row>
    <row r="30" spans="1:80" x14ac:dyDescent="0.2">
      <c r="A30" s="108"/>
      <c r="B30" s="95" t="s">
        <v>219</v>
      </c>
      <c r="C30" s="108">
        <v>54355</v>
      </c>
      <c r="D30" s="120">
        <v>54765</v>
      </c>
      <c r="E30" s="94">
        <v>-410</v>
      </c>
      <c r="F30" s="121">
        <v>4</v>
      </c>
      <c r="G30" s="122">
        <v>4</v>
      </c>
      <c r="H30" s="94">
        <v>0</v>
      </c>
      <c r="I30" s="122">
        <v>83</v>
      </c>
      <c r="J30" s="122">
        <v>79</v>
      </c>
      <c r="K30" s="94">
        <v>4</v>
      </c>
      <c r="L30" s="122">
        <v>20</v>
      </c>
      <c r="M30" s="122">
        <v>19</v>
      </c>
      <c r="N30" s="94">
        <v>1</v>
      </c>
      <c r="O30" s="123" t="s">
        <v>219</v>
      </c>
      <c r="P30" s="122">
        <v>0</v>
      </c>
      <c r="Q30" s="122">
        <v>0</v>
      </c>
      <c r="R30" s="94">
        <v>0</v>
      </c>
      <c r="S30" s="122">
        <v>3</v>
      </c>
      <c r="T30" s="122">
        <v>3</v>
      </c>
      <c r="U30" s="94">
        <v>0</v>
      </c>
      <c r="V30" s="122">
        <v>3</v>
      </c>
      <c r="W30" s="122">
        <v>3</v>
      </c>
      <c r="X30" s="94">
        <v>0</v>
      </c>
      <c r="Y30" s="122">
        <v>29</v>
      </c>
      <c r="Z30" s="122">
        <v>28</v>
      </c>
      <c r="AA30" s="94">
        <v>1</v>
      </c>
      <c r="AB30" s="123" t="s">
        <v>219</v>
      </c>
      <c r="AC30" s="94">
        <v>142</v>
      </c>
      <c r="AD30" s="94">
        <v>136</v>
      </c>
      <c r="AE30" s="94">
        <v>6</v>
      </c>
      <c r="AF30" s="122">
        <v>119</v>
      </c>
      <c r="AG30" s="122">
        <v>110</v>
      </c>
      <c r="AH30" s="94">
        <v>9</v>
      </c>
      <c r="AI30" s="122">
        <v>26</v>
      </c>
      <c r="AJ30" s="122">
        <v>31</v>
      </c>
      <c r="AK30" s="94">
        <v>-5</v>
      </c>
      <c r="AL30" s="94">
        <v>145</v>
      </c>
      <c r="AM30" s="94">
        <v>141</v>
      </c>
      <c r="AN30" s="94">
        <v>4</v>
      </c>
      <c r="AO30" s="123" t="s">
        <v>219</v>
      </c>
      <c r="AP30" s="94">
        <v>287</v>
      </c>
      <c r="AQ30" s="94">
        <v>277</v>
      </c>
      <c r="AR30" s="94">
        <v>10</v>
      </c>
      <c r="AS30" s="122">
        <v>46</v>
      </c>
      <c r="AT30" s="122">
        <v>41</v>
      </c>
      <c r="AU30" s="94">
        <v>5</v>
      </c>
      <c r="AV30" s="122">
        <v>0</v>
      </c>
      <c r="AW30" s="122">
        <v>0</v>
      </c>
      <c r="AX30" s="94">
        <v>0</v>
      </c>
      <c r="AY30" s="94">
        <v>46</v>
      </c>
      <c r="AZ30" s="94">
        <v>41</v>
      </c>
      <c r="BA30" s="94">
        <v>5</v>
      </c>
      <c r="BB30" s="123" t="s">
        <v>219</v>
      </c>
      <c r="BC30" s="94">
        <v>333</v>
      </c>
      <c r="BD30" s="94">
        <v>318</v>
      </c>
      <c r="BE30" s="94">
        <v>15</v>
      </c>
      <c r="BF30" s="122">
        <v>0</v>
      </c>
      <c r="BG30" s="122">
        <v>0</v>
      </c>
      <c r="BH30" s="94">
        <v>0</v>
      </c>
      <c r="BI30" s="122">
        <v>0</v>
      </c>
      <c r="BJ30" s="122">
        <v>0</v>
      </c>
      <c r="BK30" s="94">
        <v>0</v>
      </c>
      <c r="BL30" s="94">
        <v>0</v>
      </c>
      <c r="BM30" s="94">
        <v>0</v>
      </c>
      <c r="BN30" s="94">
        <v>0</v>
      </c>
      <c r="BO30" s="123" t="s">
        <v>219</v>
      </c>
      <c r="BP30" s="122">
        <v>6</v>
      </c>
      <c r="BQ30" s="122">
        <v>6</v>
      </c>
      <c r="BR30" s="94">
        <v>0</v>
      </c>
      <c r="BS30" s="122">
        <v>16</v>
      </c>
      <c r="BT30" s="122">
        <v>13</v>
      </c>
      <c r="BU30" s="94">
        <v>3</v>
      </c>
      <c r="BV30" s="94">
        <v>22</v>
      </c>
      <c r="BW30" s="94">
        <v>19</v>
      </c>
      <c r="BX30" s="94">
        <v>3</v>
      </c>
      <c r="BY30" s="94">
        <v>355</v>
      </c>
      <c r="BZ30" s="94">
        <v>337</v>
      </c>
      <c r="CA30" s="124">
        <v>18</v>
      </c>
      <c r="CB30" s="108"/>
    </row>
    <row r="31" spans="1:80" x14ac:dyDescent="0.2">
      <c r="A31" s="108"/>
      <c r="B31" s="95" t="s">
        <v>220</v>
      </c>
      <c r="C31" s="108">
        <v>77272</v>
      </c>
      <c r="D31" s="120">
        <v>77363</v>
      </c>
      <c r="E31" s="94">
        <v>-91</v>
      </c>
      <c r="F31" s="121">
        <v>5</v>
      </c>
      <c r="G31" s="122">
        <v>5</v>
      </c>
      <c r="H31" s="94">
        <v>0</v>
      </c>
      <c r="I31" s="122">
        <v>86</v>
      </c>
      <c r="J31" s="122">
        <v>86</v>
      </c>
      <c r="K31" s="94">
        <v>0</v>
      </c>
      <c r="L31" s="122">
        <v>24</v>
      </c>
      <c r="M31" s="122">
        <v>23</v>
      </c>
      <c r="N31" s="94">
        <v>1</v>
      </c>
      <c r="O31" s="123" t="s">
        <v>220</v>
      </c>
      <c r="P31" s="122">
        <v>0</v>
      </c>
      <c r="Q31" s="122">
        <v>0</v>
      </c>
      <c r="R31" s="94">
        <v>0</v>
      </c>
      <c r="S31" s="122">
        <v>5</v>
      </c>
      <c r="T31" s="122">
        <v>5</v>
      </c>
      <c r="U31" s="94">
        <v>0</v>
      </c>
      <c r="V31" s="122">
        <v>5</v>
      </c>
      <c r="W31" s="122">
        <v>5</v>
      </c>
      <c r="X31" s="94">
        <v>0</v>
      </c>
      <c r="Y31" s="122">
        <v>39</v>
      </c>
      <c r="Z31" s="122">
        <v>39</v>
      </c>
      <c r="AA31" s="94">
        <v>0</v>
      </c>
      <c r="AB31" s="123" t="s">
        <v>220</v>
      </c>
      <c r="AC31" s="94">
        <v>164</v>
      </c>
      <c r="AD31" s="94">
        <v>163</v>
      </c>
      <c r="AE31" s="94">
        <v>1</v>
      </c>
      <c r="AF31" s="122">
        <v>91</v>
      </c>
      <c r="AG31" s="122">
        <v>93</v>
      </c>
      <c r="AH31" s="94">
        <v>-2</v>
      </c>
      <c r="AI31" s="122">
        <v>67</v>
      </c>
      <c r="AJ31" s="122">
        <v>64</v>
      </c>
      <c r="AK31" s="94">
        <v>3</v>
      </c>
      <c r="AL31" s="94">
        <v>158</v>
      </c>
      <c r="AM31" s="94">
        <v>157</v>
      </c>
      <c r="AN31" s="94">
        <v>1</v>
      </c>
      <c r="AO31" s="123" t="s">
        <v>220</v>
      </c>
      <c r="AP31" s="94">
        <v>322</v>
      </c>
      <c r="AQ31" s="94">
        <v>320</v>
      </c>
      <c r="AR31" s="94">
        <v>2</v>
      </c>
      <c r="AS31" s="122">
        <v>91</v>
      </c>
      <c r="AT31" s="122">
        <v>83</v>
      </c>
      <c r="AU31" s="94">
        <v>8</v>
      </c>
      <c r="AV31" s="122">
        <v>78</v>
      </c>
      <c r="AW31" s="122">
        <v>77</v>
      </c>
      <c r="AX31" s="94">
        <v>1</v>
      </c>
      <c r="AY31" s="94">
        <v>169</v>
      </c>
      <c r="AZ31" s="94">
        <v>160</v>
      </c>
      <c r="BA31" s="94">
        <v>9</v>
      </c>
      <c r="BB31" s="123" t="s">
        <v>220</v>
      </c>
      <c r="BC31" s="94">
        <v>491</v>
      </c>
      <c r="BD31" s="94">
        <v>480</v>
      </c>
      <c r="BE31" s="94">
        <v>11</v>
      </c>
      <c r="BF31" s="122">
        <v>0</v>
      </c>
      <c r="BG31" s="122">
        <v>0</v>
      </c>
      <c r="BH31" s="94">
        <v>0</v>
      </c>
      <c r="BI31" s="122">
        <v>23</v>
      </c>
      <c r="BJ31" s="122">
        <v>23</v>
      </c>
      <c r="BK31" s="94">
        <v>0</v>
      </c>
      <c r="BL31" s="94">
        <v>0</v>
      </c>
      <c r="BM31" s="94">
        <v>0</v>
      </c>
      <c r="BN31" s="94">
        <v>0</v>
      </c>
      <c r="BO31" s="123" t="s">
        <v>220</v>
      </c>
      <c r="BP31" s="122">
        <v>8</v>
      </c>
      <c r="BQ31" s="122">
        <v>8</v>
      </c>
      <c r="BR31" s="94">
        <v>0</v>
      </c>
      <c r="BS31" s="122">
        <v>26</v>
      </c>
      <c r="BT31" s="122">
        <v>26</v>
      </c>
      <c r="BU31" s="94">
        <v>0</v>
      </c>
      <c r="BV31" s="94">
        <v>57</v>
      </c>
      <c r="BW31" s="94">
        <v>57</v>
      </c>
      <c r="BX31" s="94">
        <v>0</v>
      </c>
      <c r="BY31" s="94">
        <v>548</v>
      </c>
      <c r="BZ31" s="94">
        <v>537</v>
      </c>
      <c r="CA31" s="124">
        <v>11</v>
      </c>
      <c r="CB31" s="108"/>
    </row>
    <row r="32" spans="1:80" ht="13.5" customHeight="1" x14ac:dyDescent="0.2">
      <c r="A32" s="108"/>
      <c r="B32" s="95" t="s">
        <v>221</v>
      </c>
      <c r="C32" s="108">
        <v>58031</v>
      </c>
      <c r="D32" s="120">
        <v>58292</v>
      </c>
      <c r="E32" s="94">
        <v>-261</v>
      </c>
      <c r="F32" s="121">
        <v>5</v>
      </c>
      <c r="G32" s="122">
        <v>5</v>
      </c>
      <c r="H32" s="94">
        <v>0</v>
      </c>
      <c r="I32" s="122">
        <v>87</v>
      </c>
      <c r="J32" s="122">
        <v>90</v>
      </c>
      <c r="K32" s="94">
        <v>-3</v>
      </c>
      <c r="L32" s="122">
        <v>21</v>
      </c>
      <c r="M32" s="122">
        <v>22</v>
      </c>
      <c r="N32" s="94">
        <v>-1</v>
      </c>
      <c r="O32" s="123" t="s">
        <v>221</v>
      </c>
      <c r="P32" s="122">
        <v>1</v>
      </c>
      <c r="Q32" s="122">
        <v>1</v>
      </c>
      <c r="R32" s="94">
        <v>0</v>
      </c>
      <c r="S32" s="122">
        <v>3</v>
      </c>
      <c r="T32" s="122">
        <v>3</v>
      </c>
      <c r="U32" s="94">
        <v>0</v>
      </c>
      <c r="V32" s="122">
        <v>3</v>
      </c>
      <c r="W32" s="122">
        <v>3</v>
      </c>
      <c r="X32" s="94">
        <v>0</v>
      </c>
      <c r="Y32" s="122">
        <v>28</v>
      </c>
      <c r="Z32" s="122">
        <v>29</v>
      </c>
      <c r="AA32" s="94">
        <v>-1</v>
      </c>
      <c r="AB32" s="123" t="s">
        <v>221</v>
      </c>
      <c r="AC32" s="94">
        <v>148</v>
      </c>
      <c r="AD32" s="94">
        <v>153</v>
      </c>
      <c r="AE32" s="94">
        <v>-5</v>
      </c>
      <c r="AF32" s="122">
        <v>79</v>
      </c>
      <c r="AG32" s="122">
        <v>79</v>
      </c>
      <c r="AH32" s="94">
        <v>0</v>
      </c>
      <c r="AI32" s="122">
        <v>29</v>
      </c>
      <c r="AJ32" s="122">
        <v>31</v>
      </c>
      <c r="AK32" s="94">
        <v>-2</v>
      </c>
      <c r="AL32" s="94">
        <v>108</v>
      </c>
      <c r="AM32" s="94">
        <v>110</v>
      </c>
      <c r="AN32" s="94">
        <v>-2</v>
      </c>
      <c r="AO32" s="123" t="s">
        <v>221</v>
      </c>
      <c r="AP32" s="94">
        <v>256</v>
      </c>
      <c r="AQ32" s="94">
        <v>263</v>
      </c>
      <c r="AR32" s="94">
        <v>-7</v>
      </c>
      <c r="AS32" s="122">
        <v>64</v>
      </c>
      <c r="AT32" s="122">
        <v>62</v>
      </c>
      <c r="AU32" s="94">
        <v>2</v>
      </c>
      <c r="AV32" s="122">
        <v>0</v>
      </c>
      <c r="AW32" s="122">
        <v>0</v>
      </c>
      <c r="AX32" s="94">
        <v>0</v>
      </c>
      <c r="AY32" s="94">
        <v>64</v>
      </c>
      <c r="AZ32" s="94">
        <v>62</v>
      </c>
      <c r="BA32" s="94">
        <v>2</v>
      </c>
      <c r="BB32" s="123" t="s">
        <v>221</v>
      </c>
      <c r="BC32" s="94">
        <v>320</v>
      </c>
      <c r="BD32" s="94">
        <v>325</v>
      </c>
      <c r="BE32" s="94">
        <v>-5</v>
      </c>
      <c r="BF32" s="122">
        <v>0</v>
      </c>
      <c r="BG32" s="122">
        <v>0</v>
      </c>
      <c r="BH32" s="94">
        <v>0</v>
      </c>
      <c r="BI32" s="122">
        <v>0</v>
      </c>
      <c r="BJ32" s="122">
        <v>0</v>
      </c>
      <c r="BK32" s="94">
        <v>0</v>
      </c>
      <c r="BL32" s="94">
        <v>0</v>
      </c>
      <c r="BM32" s="94">
        <v>0</v>
      </c>
      <c r="BN32" s="94">
        <v>0</v>
      </c>
      <c r="BO32" s="123" t="s">
        <v>221</v>
      </c>
      <c r="BP32" s="122">
        <v>10</v>
      </c>
      <c r="BQ32" s="122">
        <v>10</v>
      </c>
      <c r="BR32" s="94">
        <v>0</v>
      </c>
      <c r="BS32" s="122">
        <v>19</v>
      </c>
      <c r="BT32" s="122">
        <v>19</v>
      </c>
      <c r="BU32" s="94">
        <v>0</v>
      </c>
      <c r="BV32" s="94">
        <v>29</v>
      </c>
      <c r="BW32" s="94">
        <v>29</v>
      </c>
      <c r="BX32" s="94">
        <v>0</v>
      </c>
      <c r="BY32" s="94">
        <v>349</v>
      </c>
      <c r="BZ32" s="94">
        <v>354</v>
      </c>
      <c r="CA32" s="124">
        <v>-5</v>
      </c>
      <c r="CB32" s="108"/>
    </row>
    <row r="33" spans="1:80" x14ac:dyDescent="0.2">
      <c r="A33" s="108"/>
      <c r="B33" s="96" t="s">
        <v>222</v>
      </c>
      <c r="C33" s="108">
        <v>50788</v>
      </c>
      <c r="D33" s="125">
        <v>51579</v>
      </c>
      <c r="E33" s="94">
        <v>-791</v>
      </c>
      <c r="F33" s="126">
        <v>4</v>
      </c>
      <c r="G33" s="127">
        <v>5</v>
      </c>
      <c r="H33" s="128">
        <v>-1</v>
      </c>
      <c r="I33" s="127">
        <v>77</v>
      </c>
      <c r="J33" s="127">
        <v>76</v>
      </c>
      <c r="K33" s="128">
        <v>1</v>
      </c>
      <c r="L33" s="127">
        <v>18</v>
      </c>
      <c r="M33" s="127">
        <v>18</v>
      </c>
      <c r="N33" s="128">
        <v>0</v>
      </c>
      <c r="O33" s="129" t="s">
        <v>222</v>
      </c>
      <c r="P33" s="127">
        <v>0</v>
      </c>
      <c r="Q33" s="127">
        <v>0</v>
      </c>
      <c r="R33" s="128">
        <v>0</v>
      </c>
      <c r="S33" s="127">
        <v>10</v>
      </c>
      <c r="T33" s="127">
        <v>10</v>
      </c>
      <c r="U33" s="128">
        <v>0</v>
      </c>
      <c r="V33" s="127">
        <v>6</v>
      </c>
      <c r="W33" s="127">
        <v>7</v>
      </c>
      <c r="X33" s="128">
        <v>-1</v>
      </c>
      <c r="Y33" s="127">
        <v>23</v>
      </c>
      <c r="Z33" s="127">
        <v>24</v>
      </c>
      <c r="AA33" s="128">
        <v>-1</v>
      </c>
      <c r="AB33" s="129" t="s">
        <v>222</v>
      </c>
      <c r="AC33" s="128">
        <v>138</v>
      </c>
      <c r="AD33" s="128">
        <v>140</v>
      </c>
      <c r="AE33" s="128">
        <v>-2</v>
      </c>
      <c r="AF33" s="127">
        <v>95</v>
      </c>
      <c r="AG33" s="127">
        <v>91</v>
      </c>
      <c r="AH33" s="128">
        <v>4</v>
      </c>
      <c r="AI33" s="127">
        <v>40</v>
      </c>
      <c r="AJ33" s="127">
        <v>40</v>
      </c>
      <c r="AK33" s="128">
        <v>0</v>
      </c>
      <c r="AL33" s="128">
        <v>135</v>
      </c>
      <c r="AM33" s="128">
        <v>131</v>
      </c>
      <c r="AN33" s="128">
        <v>4</v>
      </c>
      <c r="AO33" s="129" t="s">
        <v>222</v>
      </c>
      <c r="AP33" s="128">
        <v>273</v>
      </c>
      <c r="AQ33" s="128">
        <v>271</v>
      </c>
      <c r="AR33" s="128">
        <v>2</v>
      </c>
      <c r="AS33" s="127">
        <v>51</v>
      </c>
      <c r="AT33" s="127">
        <v>51</v>
      </c>
      <c r="AU33" s="128">
        <v>0</v>
      </c>
      <c r="AV33" s="127">
        <v>0</v>
      </c>
      <c r="AW33" s="127">
        <v>0</v>
      </c>
      <c r="AX33" s="128">
        <v>0</v>
      </c>
      <c r="AY33" s="128">
        <v>51</v>
      </c>
      <c r="AZ33" s="128">
        <v>51</v>
      </c>
      <c r="BA33" s="128">
        <v>0</v>
      </c>
      <c r="BB33" s="129" t="s">
        <v>222</v>
      </c>
      <c r="BC33" s="128">
        <v>324</v>
      </c>
      <c r="BD33" s="128">
        <v>322</v>
      </c>
      <c r="BE33" s="128">
        <v>2</v>
      </c>
      <c r="BF33" s="127">
        <v>0</v>
      </c>
      <c r="BG33" s="127">
        <v>0</v>
      </c>
      <c r="BH33" s="128">
        <v>0</v>
      </c>
      <c r="BI33" s="127">
        <v>0</v>
      </c>
      <c r="BJ33" s="127">
        <v>0</v>
      </c>
      <c r="BK33" s="128">
        <v>0</v>
      </c>
      <c r="BL33" s="128">
        <v>0</v>
      </c>
      <c r="BM33" s="128">
        <v>0</v>
      </c>
      <c r="BN33" s="128">
        <v>0</v>
      </c>
      <c r="BO33" s="129" t="s">
        <v>222</v>
      </c>
      <c r="BP33" s="127">
        <v>8</v>
      </c>
      <c r="BQ33" s="127">
        <v>8</v>
      </c>
      <c r="BR33" s="128">
        <v>0</v>
      </c>
      <c r="BS33" s="127">
        <v>27</v>
      </c>
      <c r="BT33" s="127">
        <v>28</v>
      </c>
      <c r="BU33" s="128">
        <v>-1</v>
      </c>
      <c r="BV33" s="128">
        <v>35</v>
      </c>
      <c r="BW33" s="128">
        <v>36</v>
      </c>
      <c r="BX33" s="128">
        <v>-1</v>
      </c>
      <c r="BY33" s="128">
        <v>359</v>
      </c>
      <c r="BZ33" s="128">
        <v>358</v>
      </c>
      <c r="CA33" s="130">
        <v>1</v>
      </c>
      <c r="CB33" s="108"/>
    </row>
    <row r="34" spans="1:80" ht="13.5" customHeight="1" x14ac:dyDescent="0.2">
      <c r="A34" s="108"/>
      <c r="B34" s="97" t="s">
        <v>223</v>
      </c>
      <c r="C34" s="98">
        <v>5027190</v>
      </c>
      <c r="D34" s="98">
        <v>5046141</v>
      </c>
      <c r="E34" s="98">
        <v>-18951</v>
      </c>
      <c r="F34" s="98">
        <v>255</v>
      </c>
      <c r="G34" s="98">
        <v>255</v>
      </c>
      <c r="H34" s="98">
        <v>0</v>
      </c>
      <c r="I34" s="98">
        <v>5393</v>
      </c>
      <c r="J34" s="98">
        <v>5309</v>
      </c>
      <c r="K34" s="98">
        <v>84</v>
      </c>
      <c r="L34" s="98">
        <v>1495</v>
      </c>
      <c r="M34" s="98">
        <v>1492</v>
      </c>
      <c r="N34" s="98">
        <v>3</v>
      </c>
      <c r="O34" s="131" t="s">
        <v>223</v>
      </c>
      <c r="P34" s="98">
        <v>59</v>
      </c>
      <c r="Q34" s="98">
        <v>57</v>
      </c>
      <c r="R34" s="98">
        <v>2</v>
      </c>
      <c r="S34" s="98">
        <v>254</v>
      </c>
      <c r="T34" s="98">
        <v>256</v>
      </c>
      <c r="U34" s="98">
        <v>-2</v>
      </c>
      <c r="V34" s="98">
        <v>319</v>
      </c>
      <c r="W34" s="98">
        <v>310</v>
      </c>
      <c r="X34" s="98">
        <v>9</v>
      </c>
      <c r="Y34" s="98">
        <v>2943</v>
      </c>
      <c r="Z34" s="98">
        <v>2950</v>
      </c>
      <c r="AA34" s="98">
        <v>-7</v>
      </c>
      <c r="AB34" s="131" t="s">
        <v>223</v>
      </c>
      <c r="AC34" s="98">
        <v>10718</v>
      </c>
      <c r="AD34" s="98">
        <v>10629</v>
      </c>
      <c r="AE34" s="98">
        <v>89</v>
      </c>
      <c r="AF34" s="98">
        <v>8418</v>
      </c>
      <c r="AG34" s="98">
        <v>8194</v>
      </c>
      <c r="AH34" s="98">
        <v>224</v>
      </c>
      <c r="AI34" s="98">
        <v>3438</v>
      </c>
      <c r="AJ34" s="98">
        <v>3538</v>
      </c>
      <c r="AK34" s="98">
        <v>-100</v>
      </c>
      <c r="AL34" s="98">
        <v>11856</v>
      </c>
      <c r="AM34" s="98">
        <v>11732</v>
      </c>
      <c r="AN34" s="98">
        <v>124</v>
      </c>
      <c r="AO34" s="131" t="s">
        <v>223</v>
      </c>
      <c r="AP34" s="98">
        <v>22574</v>
      </c>
      <c r="AQ34" s="98">
        <v>22361</v>
      </c>
      <c r="AR34" s="98">
        <v>213</v>
      </c>
      <c r="AS34" s="98">
        <v>4448</v>
      </c>
      <c r="AT34" s="98">
        <v>4474</v>
      </c>
      <c r="AU34" s="98">
        <v>-26</v>
      </c>
      <c r="AV34" s="98">
        <v>3245</v>
      </c>
      <c r="AW34" s="98">
        <v>3497</v>
      </c>
      <c r="AX34" s="98">
        <v>-252</v>
      </c>
      <c r="AY34" s="98">
        <v>7693</v>
      </c>
      <c r="AZ34" s="98">
        <v>7971</v>
      </c>
      <c r="BA34" s="98">
        <v>-278</v>
      </c>
      <c r="BB34" s="131" t="s">
        <v>223</v>
      </c>
      <c r="BC34" s="98">
        <v>30267</v>
      </c>
      <c r="BD34" s="98">
        <v>30332</v>
      </c>
      <c r="BE34" s="98">
        <v>-65</v>
      </c>
      <c r="BF34" s="98">
        <v>4288</v>
      </c>
      <c r="BG34" s="98">
        <v>4401</v>
      </c>
      <c r="BH34" s="98">
        <v>-113</v>
      </c>
      <c r="BI34" s="98">
        <v>1238</v>
      </c>
      <c r="BJ34" s="98">
        <v>1257</v>
      </c>
      <c r="BK34" s="98">
        <v>-19</v>
      </c>
      <c r="BL34" s="98">
        <v>199</v>
      </c>
      <c r="BM34" s="98">
        <v>197</v>
      </c>
      <c r="BN34" s="98">
        <v>2</v>
      </c>
      <c r="BO34" s="131" t="s">
        <v>223</v>
      </c>
      <c r="BP34" s="98">
        <v>823</v>
      </c>
      <c r="BQ34" s="98">
        <v>840</v>
      </c>
      <c r="BR34" s="98">
        <v>-17</v>
      </c>
      <c r="BS34" s="98">
        <v>1365</v>
      </c>
      <c r="BT34" s="98">
        <v>1357</v>
      </c>
      <c r="BU34" s="98">
        <v>8</v>
      </c>
      <c r="BV34" s="98">
        <v>7913</v>
      </c>
      <c r="BW34" s="98">
        <v>8052</v>
      </c>
      <c r="BX34" s="98">
        <v>-139</v>
      </c>
      <c r="BY34" s="98">
        <v>38180</v>
      </c>
      <c r="BZ34" s="98">
        <v>38384</v>
      </c>
      <c r="CA34" s="99">
        <v>-204</v>
      </c>
      <c r="CB34" s="108"/>
    </row>
    <row r="35" spans="1:80" x14ac:dyDescent="0.2">
      <c r="A35" s="108"/>
      <c r="B35" s="95" t="s">
        <v>224</v>
      </c>
      <c r="C35" s="108">
        <v>31681</v>
      </c>
      <c r="D35" s="122">
        <v>31646</v>
      </c>
      <c r="E35" s="94">
        <v>35</v>
      </c>
      <c r="F35" s="122">
        <v>3</v>
      </c>
      <c r="G35" s="122">
        <v>3</v>
      </c>
      <c r="H35" s="94">
        <v>0</v>
      </c>
      <c r="I35" s="122">
        <v>53</v>
      </c>
      <c r="J35" s="122">
        <v>53</v>
      </c>
      <c r="K35" s="94">
        <v>0</v>
      </c>
      <c r="L35" s="122">
        <v>12</v>
      </c>
      <c r="M35" s="122">
        <v>12</v>
      </c>
      <c r="N35" s="94">
        <v>0</v>
      </c>
      <c r="O35" s="123" t="s">
        <v>224</v>
      </c>
      <c r="P35" s="122">
        <v>0</v>
      </c>
      <c r="Q35" s="122">
        <v>0</v>
      </c>
      <c r="R35" s="94">
        <v>0</v>
      </c>
      <c r="S35" s="122">
        <v>3</v>
      </c>
      <c r="T35" s="122">
        <v>3</v>
      </c>
      <c r="U35" s="94">
        <v>0</v>
      </c>
      <c r="V35" s="122">
        <v>3</v>
      </c>
      <c r="W35" s="122">
        <v>3</v>
      </c>
      <c r="X35" s="94">
        <v>0</v>
      </c>
      <c r="Y35" s="122">
        <v>14</v>
      </c>
      <c r="Z35" s="122">
        <v>14</v>
      </c>
      <c r="AA35" s="94">
        <v>0</v>
      </c>
      <c r="AB35" s="123" t="s">
        <v>224</v>
      </c>
      <c r="AC35" s="94">
        <v>88</v>
      </c>
      <c r="AD35" s="94">
        <v>88</v>
      </c>
      <c r="AE35" s="94">
        <v>0</v>
      </c>
      <c r="AF35" s="122">
        <v>42</v>
      </c>
      <c r="AG35" s="122">
        <v>44</v>
      </c>
      <c r="AH35" s="94">
        <v>-2</v>
      </c>
      <c r="AI35" s="122">
        <v>22</v>
      </c>
      <c r="AJ35" s="122">
        <v>22</v>
      </c>
      <c r="AK35" s="94">
        <v>0</v>
      </c>
      <c r="AL35" s="94">
        <v>64</v>
      </c>
      <c r="AM35" s="94">
        <v>66</v>
      </c>
      <c r="AN35" s="94">
        <v>-2</v>
      </c>
      <c r="AO35" s="123" t="s">
        <v>224</v>
      </c>
      <c r="AP35" s="94">
        <v>152</v>
      </c>
      <c r="AQ35" s="94">
        <v>154</v>
      </c>
      <c r="AR35" s="94">
        <v>-2</v>
      </c>
      <c r="AS35" s="122">
        <v>39</v>
      </c>
      <c r="AT35" s="122">
        <v>37</v>
      </c>
      <c r="AU35" s="94">
        <v>2</v>
      </c>
      <c r="AV35" s="122">
        <v>46</v>
      </c>
      <c r="AW35" s="122">
        <v>46</v>
      </c>
      <c r="AX35" s="94">
        <v>0</v>
      </c>
      <c r="AY35" s="94">
        <v>85</v>
      </c>
      <c r="AZ35" s="94">
        <v>83</v>
      </c>
      <c r="BA35" s="94">
        <v>2</v>
      </c>
      <c r="BB35" s="123" t="s">
        <v>224</v>
      </c>
      <c r="BC35" s="94">
        <v>237</v>
      </c>
      <c r="BD35" s="94">
        <v>237</v>
      </c>
      <c r="BE35" s="94">
        <v>0</v>
      </c>
      <c r="BF35" s="122">
        <v>0</v>
      </c>
      <c r="BG35" s="122">
        <v>0</v>
      </c>
      <c r="BH35" s="94">
        <v>0</v>
      </c>
      <c r="BI35" s="122">
        <v>11</v>
      </c>
      <c r="BJ35" s="122">
        <v>11</v>
      </c>
      <c r="BK35" s="94">
        <v>0</v>
      </c>
      <c r="BL35" s="94">
        <v>0</v>
      </c>
      <c r="BM35" s="94">
        <v>0</v>
      </c>
      <c r="BN35" s="94">
        <v>0</v>
      </c>
      <c r="BO35" s="123" t="s">
        <v>224</v>
      </c>
      <c r="BP35" s="122">
        <v>5</v>
      </c>
      <c r="BQ35" s="122">
        <v>5</v>
      </c>
      <c r="BR35" s="94">
        <v>0</v>
      </c>
      <c r="BS35" s="122">
        <v>14</v>
      </c>
      <c r="BT35" s="122">
        <v>15</v>
      </c>
      <c r="BU35" s="94">
        <v>-1</v>
      </c>
      <c r="BV35" s="94">
        <v>30</v>
      </c>
      <c r="BW35" s="94">
        <v>31</v>
      </c>
      <c r="BX35" s="94">
        <v>-1</v>
      </c>
      <c r="BY35" s="94">
        <v>267</v>
      </c>
      <c r="BZ35" s="94">
        <v>268</v>
      </c>
      <c r="CA35" s="124">
        <v>-1</v>
      </c>
      <c r="CB35" s="108"/>
    </row>
    <row r="36" spans="1:80" x14ac:dyDescent="0.2">
      <c r="A36" s="108"/>
      <c r="B36" s="95" t="s">
        <v>225</v>
      </c>
      <c r="C36" s="108">
        <v>18183</v>
      </c>
      <c r="D36" s="122">
        <v>18526</v>
      </c>
      <c r="E36" s="94">
        <v>-343</v>
      </c>
      <c r="F36" s="122">
        <v>2</v>
      </c>
      <c r="G36" s="122">
        <v>2</v>
      </c>
      <c r="H36" s="94">
        <v>0</v>
      </c>
      <c r="I36" s="122">
        <v>36</v>
      </c>
      <c r="J36" s="122">
        <v>35</v>
      </c>
      <c r="K36" s="94">
        <v>1</v>
      </c>
      <c r="L36" s="122">
        <v>10</v>
      </c>
      <c r="M36" s="122">
        <v>10</v>
      </c>
      <c r="N36" s="94">
        <v>0</v>
      </c>
      <c r="O36" s="123" t="s">
        <v>225</v>
      </c>
      <c r="P36" s="122">
        <v>0</v>
      </c>
      <c r="Q36" s="122">
        <v>0</v>
      </c>
      <c r="R36" s="94">
        <v>0</v>
      </c>
      <c r="S36" s="122">
        <v>6</v>
      </c>
      <c r="T36" s="122">
        <v>5</v>
      </c>
      <c r="U36" s="94">
        <v>1</v>
      </c>
      <c r="V36" s="122">
        <v>2</v>
      </c>
      <c r="W36" s="122">
        <v>2</v>
      </c>
      <c r="X36" s="94">
        <v>0</v>
      </c>
      <c r="Y36" s="122">
        <v>9</v>
      </c>
      <c r="Z36" s="122">
        <v>9</v>
      </c>
      <c r="AA36" s="94">
        <v>0</v>
      </c>
      <c r="AB36" s="123" t="s">
        <v>225</v>
      </c>
      <c r="AC36" s="94">
        <v>65</v>
      </c>
      <c r="AD36" s="94">
        <v>63</v>
      </c>
      <c r="AE36" s="94">
        <v>2</v>
      </c>
      <c r="AF36" s="122">
        <v>34</v>
      </c>
      <c r="AG36" s="122">
        <v>34</v>
      </c>
      <c r="AH36" s="94">
        <v>0</v>
      </c>
      <c r="AI36" s="122">
        <v>16</v>
      </c>
      <c r="AJ36" s="122">
        <v>17</v>
      </c>
      <c r="AK36" s="94">
        <v>-1</v>
      </c>
      <c r="AL36" s="94">
        <v>50</v>
      </c>
      <c r="AM36" s="94">
        <v>51</v>
      </c>
      <c r="AN36" s="94">
        <v>-1</v>
      </c>
      <c r="AO36" s="123" t="s">
        <v>225</v>
      </c>
      <c r="AP36" s="94">
        <v>115</v>
      </c>
      <c r="AQ36" s="94">
        <v>114</v>
      </c>
      <c r="AR36" s="94">
        <v>1</v>
      </c>
      <c r="AS36" s="122">
        <v>33</v>
      </c>
      <c r="AT36" s="122">
        <v>35</v>
      </c>
      <c r="AU36" s="94">
        <v>-2</v>
      </c>
      <c r="AV36" s="122">
        <v>0</v>
      </c>
      <c r="AW36" s="122">
        <v>0</v>
      </c>
      <c r="AX36" s="94">
        <v>0</v>
      </c>
      <c r="AY36" s="94">
        <v>33</v>
      </c>
      <c r="AZ36" s="94">
        <v>35</v>
      </c>
      <c r="BA36" s="94">
        <v>-2</v>
      </c>
      <c r="BB36" s="123" t="s">
        <v>225</v>
      </c>
      <c r="BC36" s="94">
        <v>148</v>
      </c>
      <c r="BD36" s="94">
        <v>149</v>
      </c>
      <c r="BE36" s="94">
        <v>-1</v>
      </c>
      <c r="BF36" s="122">
        <v>3</v>
      </c>
      <c r="BG36" s="122">
        <v>3</v>
      </c>
      <c r="BH36" s="94">
        <v>0</v>
      </c>
      <c r="BI36" s="122">
        <v>0</v>
      </c>
      <c r="BJ36" s="122">
        <v>0</v>
      </c>
      <c r="BK36" s="94">
        <v>0</v>
      </c>
      <c r="BL36" s="94">
        <v>0</v>
      </c>
      <c r="BM36" s="94">
        <v>0</v>
      </c>
      <c r="BN36" s="94">
        <v>0</v>
      </c>
      <c r="BO36" s="123" t="s">
        <v>225</v>
      </c>
      <c r="BP36" s="122">
        <v>3</v>
      </c>
      <c r="BQ36" s="122">
        <v>3</v>
      </c>
      <c r="BR36" s="94">
        <v>0</v>
      </c>
      <c r="BS36" s="122">
        <v>8</v>
      </c>
      <c r="BT36" s="122">
        <v>8</v>
      </c>
      <c r="BU36" s="94">
        <v>0</v>
      </c>
      <c r="BV36" s="94">
        <v>14</v>
      </c>
      <c r="BW36" s="94">
        <v>14</v>
      </c>
      <c r="BX36" s="94">
        <v>0</v>
      </c>
      <c r="BY36" s="94">
        <v>162</v>
      </c>
      <c r="BZ36" s="94">
        <v>163</v>
      </c>
      <c r="CA36" s="124">
        <v>-1</v>
      </c>
      <c r="CB36" s="108"/>
    </row>
    <row r="37" spans="1:80" x14ac:dyDescent="0.2">
      <c r="A37" s="108"/>
      <c r="B37" s="95" t="s">
        <v>226</v>
      </c>
      <c r="C37" s="108">
        <v>9125</v>
      </c>
      <c r="D37" s="122">
        <v>9267</v>
      </c>
      <c r="E37" s="94">
        <v>-142</v>
      </c>
      <c r="F37" s="122">
        <v>2</v>
      </c>
      <c r="G37" s="122">
        <v>3</v>
      </c>
      <c r="H37" s="94">
        <v>-1</v>
      </c>
      <c r="I37" s="122">
        <v>25</v>
      </c>
      <c r="J37" s="122">
        <v>25</v>
      </c>
      <c r="K37" s="94">
        <v>0</v>
      </c>
      <c r="L37" s="122">
        <v>6</v>
      </c>
      <c r="M37" s="122">
        <v>6</v>
      </c>
      <c r="N37" s="94">
        <v>0</v>
      </c>
      <c r="O37" s="123" t="s">
        <v>226</v>
      </c>
      <c r="P37" s="122">
        <v>0</v>
      </c>
      <c r="Q37" s="122">
        <v>0</v>
      </c>
      <c r="R37" s="94">
        <v>0</v>
      </c>
      <c r="S37" s="122">
        <v>7</v>
      </c>
      <c r="T37" s="122">
        <v>8</v>
      </c>
      <c r="U37" s="94">
        <v>-1</v>
      </c>
      <c r="V37" s="122">
        <v>0</v>
      </c>
      <c r="W37" s="122">
        <v>0</v>
      </c>
      <c r="X37" s="94">
        <v>0</v>
      </c>
      <c r="Y37" s="122">
        <v>4</v>
      </c>
      <c r="Z37" s="122">
        <v>5</v>
      </c>
      <c r="AA37" s="94">
        <v>-1</v>
      </c>
      <c r="AB37" s="123" t="s">
        <v>226</v>
      </c>
      <c r="AC37" s="94">
        <v>44</v>
      </c>
      <c r="AD37" s="94">
        <v>47</v>
      </c>
      <c r="AE37" s="94">
        <v>-3</v>
      </c>
      <c r="AF37" s="122">
        <v>20</v>
      </c>
      <c r="AG37" s="122">
        <v>21</v>
      </c>
      <c r="AH37" s="94">
        <v>-1</v>
      </c>
      <c r="AI37" s="122">
        <v>7</v>
      </c>
      <c r="AJ37" s="122">
        <v>8</v>
      </c>
      <c r="AK37" s="94">
        <v>-1</v>
      </c>
      <c r="AL37" s="94">
        <v>27</v>
      </c>
      <c r="AM37" s="94">
        <v>29</v>
      </c>
      <c r="AN37" s="94">
        <v>-2</v>
      </c>
      <c r="AO37" s="123" t="s">
        <v>226</v>
      </c>
      <c r="AP37" s="94">
        <v>71</v>
      </c>
      <c r="AQ37" s="94">
        <v>76</v>
      </c>
      <c r="AR37" s="94">
        <v>-5</v>
      </c>
      <c r="AS37" s="122">
        <v>18</v>
      </c>
      <c r="AT37" s="122">
        <v>16</v>
      </c>
      <c r="AU37" s="94">
        <v>2</v>
      </c>
      <c r="AV37" s="122">
        <v>0</v>
      </c>
      <c r="AW37" s="122">
        <v>0</v>
      </c>
      <c r="AX37" s="94">
        <v>0</v>
      </c>
      <c r="AY37" s="94">
        <v>18</v>
      </c>
      <c r="AZ37" s="94">
        <v>16</v>
      </c>
      <c r="BA37" s="94">
        <v>2</v>
      </c>
      <c r="BB37" s="123" t="s">
        <v>226</v>
      </c>
      <c r="BC37" s="94">
        <v>89</v>
      </c>
      <c r="BD37" s="94">
        <v>92</v>
      </c>
      <c r="BE37" s="94">
        <v>-3</v>
      </c>
      <c r="BF37" s="122">
        <v>1</v>
      </c>
      <c r="BG37" s="122">
        <v>1</v>
      </c>
      <c r="BH37" s="94">
        <v>0</v>
      </c>
      <c r="BI37" s="122">
        <v>0</v>
      </c>
      <c r="BJ37" s="122">
        <v>4</v>
      </c>
      <c r="BK37" s="94">
        <v>-4</v>
      </c>
      <c r="BL37" s="94">
        <v>0</v>
      </c>
      <c r="BM37" s="94">
        <v>0</v>
      </c>
      <c r="BN37" s="94">
        <v>0</v>
      </c>
      <c r="BO37" s="123" t="s">
        <v>226</v>
      </c>
      <c r="BP37" s="122">
        <v>5</v>
      </c>
      <c r="BQ37" s="122">
        <v>4</v>
      </c>
      <c r="BR37" s="94">
        <v>1</v>
      </c>
      <c r="BS37" s="122">
        <v>11</v>
      </c>
      <c r="BT37" s="122">
        <v>12</v>
      </c>
      <c r="BU37" s="94">
        <v>-1</v>
      </c>
      <c r="BV37" s="94">
        <v>17</v>
      </c>
      <c r="BW37" s="94">
        <v>21</v>
      </c>
      <c r="BX37" s="94">
        <v>-4</v>
      </c>
      <c r="BY37" s="94">
        <v>106</v>
      </c>
      <c r="BZ37" s="94">
        <v>113</v>
      </c>
      <c r="CA37" s="124">
        <v>-7</v>
      </c>
      <c r="CB37" s="108"/>
    </row>
    <row r="38" spans="1:80" x14ac:dyDescent="0.2">
      <c r="A38" s="108"/>
      <c r="B38" s="95" t="s">
        <v>227</v>
      </c>
      <c r="C38" s="108">
        <v>16573</v>
      </c>
      <c r="D38" s="122">
        <v>16675</v>
      </c>
      <c r="E38" s="94">
        <v>-102</v>
      </c>
      <c r="F38" s="122">
        <v>3</v>
      </c>
      <c r="G38" s="122">
        <v>3</v>
      </c>
      <c r="H38" s="94">
        <v>0</v>
      </c>
      <c r="I38" s="122">
        <v>35</v>
      </c>
      <c r="J38" s="122">
        <v>36</v>
      </c>
      <c r="K38" s="94">
        <v>-1</v>
      </c>
      <c r="L38" s="122">
        <v>9</v>
      </c>
      <c r="M38" s="122">
        <v>9</v>
      </c>
      <c r="N38" s="94">
        <v>0</v>
      </c>
      <c r="O38" s="123" t="s">
        <v>227</v>
      </c>
      <c r="P38" s="122">
        <v>0</v>
      </c>
      <c r="Q38" s="122">
        <v>0</v>
      </c>
      <c r="R38" s="94">
        <v>0</v>
      </c>
      <c r="S38" s="122">
        <v>2</v>
      </c>
      <c r="T38" s="122">
        <v>2</v>
      </c>
      <c r="U38" s="94">
        <v>0</v>
      </c>
      <c r="V38" s="122">
        <v>1</v>
      </c>
      <c r="W38" s="122">
        <v>1</v>
      </c>
      <c r="X38" s="94">
        <v>0</v>
      </c>
      <c r="Y38" s="122">
        <v>9</v>
      </c>
      <c r="Z38" s="122">
        <v>8</v>
      </c>
      <c r="AA38" s="94">
        <v>1</v>
      </c>
      <c r="AB38" s="123" t="s">
        <v>227</v>
      </c>
      <c r="AC38" s="94">
        <v>59</v>
      </c>
      <c r="AD38" s="94">
        <v>59</v>
      </c>
      <c r="AE38" s="94">
        <v>0</v>
      </c>
      <c r="AF38" s="122">
        <v>47</v>
      </c>
      <c r="AG38" s="122">
        <v>49</v>
      </c>
      <c r="AH38" s="94">
        <v>-2</v>
      </c>
      <c r="AI38" s="122">
        <v>12</v>
      </c>
      <c r="AJ38" s="122">
        <v>11</v>
      </c>
      <c r="AK38" s="94">
        <v>1</v>
      </c>
      <c r="AL38" s="94">
        <v>59</v>
      </c>
      <c r="AM38" s="94">
        <v>60</v>
      </c>
      <c r="AN38" s="94">
        <v>-1</v>
      </c>
      <c r="AO38" s="123" t="s">
        <v>227</v>
      </c>
      <c r="AP38" s="94">
        <v>118</v>
      </c>
      <c r="AQ38" s="94">
        <v>119</v>
      </c>
      <c r="AR38" s="94">
        <v>-1</v>
      </c>
      <c r="AS38" s="122">
        <v>10</v>
      </c>
      <c r="AT38" s="122">
        <v>10</v>
      </c>
      <c r="AU38" s="94">
        <v>0</v>
      </c>
      <c r="AV38" s="122">
        <v>38</v>
      </c>
      <c r="AW38" s="122">
        <v>38</v>
      </c>
      <c r="AX38" s="94">
        <v>0</v>
      </c>
      <c r="AY38" s="94">
        <v>48</v>
      </c>
      <c r="AZ38" s="94">
        <v>48</v>
      </c>
      <c r="BA38" s="94">
        <v>0</v>
      </c>
      <c r="BB38" s="123" t="s">
        <v>227</v>
      </c>
      <c r="BC38" s="94">
        <v>166</v>
      </c>
      <c r="BD38" s="94">
        <v>167</v>
      </c>
      <c r="BE38" s="94">
        <v>-1</v>
      </c>
      <c r="BF38" s="122">
        <v>0</v>
      </c>
      <c r="BG38" s="122">
        <v>0</v>
      </c>
      <c r="BH38" s="94">
        <v>0</v>
      </c>
      <c r="BI38" s="122">
        <v>0</v>
      </c>
      <c r="BJ38" s="122">
        <v>0</v>
      </c>
      <c r="BK38" s="94">
        <v>0</v>
      </c>
      <c r="BL38" s="94">
        <v>0</v>
      </c>
      <c r="BM38" s="94">
        <v>0</v>
      </c>
      <c r="BN38" s="94">
        <v>0</v>
      </c>
      <c r="BO38" s="123" t="s">
        <v>227</v>
      </c>
      <c r="BP38" s="122">
        <v>4</v>
      </c>
      <c r="BQ38" s="122">
        <v>3</v>
      </c>
      <c r="BR38" s="94">
        <v>1</v>
      </c>
      <c r="BS38" s="122">
        <v>13</v>
      </c>
      <c r="BT38" s="122">
        <v>10</v>
      </c>
      <c r="BU38" s="94">
        <v>3</v>
      </c>
      <c r="BV38" s="94">
        <v>17</v>
      </c>
      <c r="BW38" s="94">
        <v>13</v>
      </c>
      <c r="BX38" s="94">
        <v>4</v>
      </c>
      <c r="BY38" s="94">
        <v>183</v>
      </c>
      <c r="BZ38" s="94">
        <v>180</v>
      </c>
      <c r="CA38" s="124">
        <v>3</v>
      </c>
      <c r="CB38" s="108"/>
    </row>
    <row r="39" spans="1:80" x14ac:dyDescent="0.2">
      <c r="A39" s="108"/>
      <c r="B39" s="95" t="s">
        <v>228</v>
      </c>
      <c r="C39" s="108">
        <v>42854</v>
      </c>
      <c r="D39" s="122">
        <v>43013</v>
      </c>
      <c r="E39" s="94">
        <v>-159</v>
      </c>
      <c r="F39" s="122">
        <v>3</v>
      </c>
      <c r="G39" s="122">
        <v>3</v>
      </c>
      <c r="H39" s="94">
        <v>0</v>
      </c>
      <c r="I39" s="122">
        <v>67</v>
      </c>
      <c r="J39" s="122">
        <v>67</v>
      </c>
      <c r="K39" s="94">
        <v>0</v>
      </c>
      <c r="L39" s="122">
        <v>18</v>
      </c>
      <c r="M39" s="122">
        <v>19</v>
      </c>
      <c r="N39" s="94">
        <v>-1</v>
      </c>
      <c r="O39" s="123" t="s">
        <v>228</v>
      </c>
      <c r="P39" s="122">
        <v>0</v>
      </c>
      <c r="Q39" s="122">
        <v>0</v>
      </c>
      <c r="R39" s="94">
        <v>0</v>
      </c>
      <c r="S39" s="122">
        <v>5</v>
      </c>
      <c r="T39" s="122">
        <v>5</v>
      </c>
      <c r="U39" s="94">
        <v>0</v>
      </c>
      <c r="V39" s="122">
        <v>3</v>
      </c>
      <c r="W39" s="122">
        <v>2</v>
      </c>
      <c r="X39" s="94">
        <v>1</v>
      </c>
      <c r="Y39" s="122">
        <v>37</v>
      </c>
      <c r="Z39" s="122">
        <v>36</v>
      </c>
      <c r="AA39" s="94">
        <v>1</v>
      </c>
      <c r="AB39" s="123" t="s">
        <v>228</v>
      </c>
      <c r="AC39" s="94">
        <v>133</v>
      </c>
      <c r="AD39" s="94">
        <v>132</v>
      </c>
      <c r="AE39" s="94">
        <v>1</v>
      </c>
      <c r="AF39" s="122">
        <v>75</v>
      </c>
      <c r="AG39" s="122">
        <v>70</v>
      </c>
      <c r="AH39" s="94">
        <v>5</v>
      </c>
      <c r="AI39" s="122">
        <v>31</v>
      </c>
      <c r="AJ39" s="122">
        <v>30</v>
      </c>
      <c r="AK39" s="94">
        <v>1</v>
      </c>
      <c r="AL39" s="94">
        <v>106</v>
      </c>
      <c r="AM39" s="94">
        <v>100</v>
      </c>
      <c r="AN39" s="94">
        <v>6</v>
      </c>
      <c r="AO39" s="123" t="s">
        <v>228</v>
      </c>
      <c r="AP39" s="94">
        <v>239</v>
      </c>
      <c r="AQ39" s="94">
        <v>232</v>
      </c>
      <c r="AR39" s="94">
        <v>7</v>
      </c>
      <c r="AS39" s="122">
        <v>39</v>
      </c>
      <c r="AT39" s="122">
        <v>37</v>
      </c>
      <c r="AU39" s="94">
        <v>2</v>
      </c>
      <c r="AV39" s="122">
        <v>0</v>
      </c>
      <c r="AW39" s="122">
        <v>0</v>
      </c>
      <c r="AX39" s="94">
        <v>0</v>
      </c>
      <c r="AY39" s="94">
        <v>39</v>
      </c>
      <c r="AZ39" s="94">
        <v>37</v>
      </c>
      <c r="BA39" s="94">
        <v>2</v>
      </c>
      <c r="BB39" s="123" t="s">
        <v>228</v>
      </c>
      <c r="BC39" s="94">
        <v>278</v>
      </c>
      <c r="BD39" s="94">
        <v>269</v>
      </c>
      <c r="BE39" s="94">
        <v>9</v>
      </c>
      <c r="BF39" s="122">
        <v>0</v>
      </c>
      <c r="BG39" s="122">
        <v>0</v>
      </c>
      <c r="BH39" s="94">
        <v>0</v>
      </c>
      <c r="BI39" s="122">
        <v>0</v>
      </c>
      <c r="BJ39" s="122">
        <v>0</v>
      </c>
      <c r="BK39" s="94">
        <v>0</v>
      </c>
      <c r="BL39" s="94">
        <v>0</v>
      </c>
      <c r="BM39" s="94">
        <v>0</v>
      </c>
      <c r="BN39" s="94">
        <v>0</v>
      </c>
      <c r="BO39" s="123" t="s">
        <v>228</v>
      </c>
      <c r="BP39" s="122">
        <v>10</v>
      </c>
      <c r="BQ39" s="122">
        <v>10</v>
      </c>
      <c r="BR39" s="94">
        <v>0</v>
      </c>
      <c r="BS39" s="122">
        <v>21</v>
      </c>
      <c r="BT39" s="122">
        <v>21</v>
      </c>
      <c r="BU39" s="94">
        <v>0</v>
      </c>
      <c r="BV39" s="94">
        <v>31</v>
      </c>
      <c r="BW39" s="94">
        <v>31</v>
      </c>
      <c r="BX39" s="94">
        <v>0</v>
      </c>
      <c r="BY39" s="94">
        <v>309</v>
      </c>
      <c r="BZ39" s="94">
        <v>300</v>
      </c>
      <c r="CA39" s="124">
        <v>9</v>
      </c>
      <c r="CB39" s="108"/>
    </row>
    <row r="40" spans="1:80" x14ac:dyDescent="0.2">
      <c r="A40" s="108"/>
      <c r="B40" s="95" t="s">
        <v>229</v>
      </c>
      <c r="C40" s="108">
        <v>8493</v>
      </c>
      <c r="D40" s="122">
        <v>8498</v>
      </c>
      <c r="E40" s="94">
        <v>-5</v>
      </c>
      <c r="F40" s="122">
        <v>2</v>
      </c>
      <c r="G40" s="122">
        <v>2</v>
      </c>
      <c r="H40" s="94">
        <v>0</v>
      </c>
      <c r="I40" s="122">
        <v>27</v>
      </c>
      <c r="J40" s="122">
        <v>26</v>
      </c>
      <c r="K40" s="94">
        <v>1</v>
      </c>
      <c r="L40" s="122">
        <v>5</v>
      </c>
      <c r="M40" s="122">
        <v>5</v>
      </c>
      <c r="N40" s="94">
        <v>0</v>
      </c>
      <c r="O40" s="123" t="s">
        <v>229</v>
      </c>
      <c r="P40" s="122">
        <v>1</v>
      </c>
      <c r="Q40" s="122">
        <v>1</v>
      </c>
      <c r="R40" s="94">
        <v>0</v>
      </c>
      <c r="S40" s="122">
        <v>4</v>
      </c>
      <c r="T40" s="122">
        <v>4</v>
      </c>
      <c r="U40" s="94">
        <v>0</v>
      </c>
      <c r="V40" s="122">
        <v>1</v>
      </c>
      <c r="W40" s="122">
        <v>1</v>
      </c>
      <c r="X40" s="94">
        <v>0</v>
      </c>
      <c r="Y40" s="122">
        <v>10</v>
      </c>
      <c r="Z40" s="122">
        <v>10</v>
      </c>
      <c r="AA40" s="94">
        <v>0</v>
      </c>
      <c r="AB40" s="123" t="s">
        <v>229</v>
      </c>
      <c r="AC40" s="94">
        <v>50</v>
      </c>
      <c r="AD40" s="94">
        <v>49</v>
      </c>
      <c r="AE40" s="94">
        <v>1</v>
      </c>
      <c r="AF40" s="122">
        <v>16</v>
      </c>
      <c r="AG40" s="122">
        <v>17</v>
      </c>
      <c r="AH40" s="94">
        <v>-1</v>
      </c>
      <c r="AI40" s="122">
        <v>10</v>
      </c>
      <c r="AJ40" s="122">
        <v>10</v>
      </c>
      <c r="AK40" s="94">
        <v>0</v>
      </c>
      <c r="AL40" s="94">
        <v>26</v>
      </c>
      <c r="AM40" s="94">
        <v>27</v>
      </c>
      <c r="AN40" s="94">
        <v>-1</v>
      </c>
      <c r="AO40" s="123" t="s">
        <v>229</v>
      </c>
      <c r="AP40" s="94">
        <v>76</v>
      </c>
      <c r="AQ40" s="94">
        <v>76</v>
      </c>
      <c r="AR40" s="94">
        <v>0</v>
      </c>
      <c r="AS40" s="122">
        <v>33</v>
      </c>
      <c r="AT40" s="122">
        <v>33</v>
      </c>
      <c r="AU40" s="94">
        <v>0</v>
      </c>
      <c r="AV40" s="122">
        <v>0</v>
      </c>
      <c r="AW40" s="122">
        <v>0</v>
      </c>
      <c r="AX40" s="94">
        <v>0</v>
      </c>
      <c r="AY40" s="94">
        <v>33</v>
      </c>
      <c r="AZ40" s="94">
        <v>33</v>
      </c>
      <c r="BA40" s="94">
        <v>0</v>
      </c>
      <c r="BB40" s="123" t="s">
        <v>229</v>
      </c>
      <c r="BC40" s="94">
        <v>109</v>
      </c>
      <c r="BD40" s="94">
        <v>109</v>
      </c>
      <c r="BE40" s="94">
        <v>0</v>
      </c>
      <c r="BF40" s="122">
        <v>0</v>
      </c>
      <c r="BG40" s="122">
        <v>0</v>
      </c>
      <c r="BH40" s="94">
        <v>0</v>
      </c>
      <c r="BI40" s="122">
        <v>0</v>
      </c>
      <c r="BJ40" s="122">
        <v>0</v>
      </c>
      <c r="BK40" s="94">
        <v>0</v>
      </c>
      <c r="BL40" s="94">
        <v>0</v>
      </c>
      <c r="BM40" s="94">
        <v>0</v>
      </c>
      <c r="BN40" s="94">
        <v>0</v>
      </c>
      <c r="BO40" s="123" t="s">
        <v>229</v>
      </c>
      <c r="BP40" s="122">
        <v>3</v>
      </c>
      <c r="BQ40" s="122">
        <v>3</v>
      </c>
      <c r="BR40" s="94">
        <v>0</v>
      </c>
      <c r="BS40" s="122">
        <v>7</v>
      </c>
      <c r="BT40" s="122">
        <v>7</v>
      </c>
      <c r="BU40" s="94">
        <v>0</v>
      </c>
      <c r="BV40" s="94">
        <v>10</v>
      </c>
      <c r="BW40" s="94">
        <v>10</v>
      </c>
      <c r="BX40" s="94">
        <v>0</v>
      </c>
      <c r="BY40" s="94">
        <v>119</v>
      </c>
      <c r="BZ40" s="94">
        <v>119</v>
      </c>
      <c r="CA40" s="124">
        <v>0</v>
      </c>
      <c r="CB40" s="108"/>
    </row>
    <row r="41" spans="1:80" x14ac:dyDescent="0.2">
      <c r="A41" s="108"/>
      <c r="B41" s="95" t="s">
        <v>230</v>
      </c>
      <c r="C41" s="108">
        <v>14516</v>
      </c>
      <c r="D41" s="122">
        <v>14793</v>
      </c>
      <c r="E41" s="94">
        <v>-277</v>
      </c>
      <c r="F41" s="122">
        <v>3</v>
      </c>
      <c r="G41" s="122">
        <v>3</v>
      </c>
      <c r="H41" s="94">
        <v>0</v>
      </c>
      <c r="I41" s="122">
        <v>45</v>
      </c>
      <c r="J41" s="122">
        <v>44</v>
      </c>
      <c r="K41" s="94">
        <v>1</v>
      </c>
      <c r="L41" s="122">
        <v>7</v>
      </c>
      <c r="M41" s="122">
        <v>7</v>
      </c>
      <c r="N41" s="94">
        <v>0</v>
      </c>
      <c r="O41" s="123" t="s">
        <v>230</v>
      </c>
      <c r="P41" s="122">
        <v>0</v>
      </c>
      <c r="Q41" s="122">
        <v>0</v>
      </c>
      <c r="R41" s="94">
        <v>0</v>
      </c>
      <c r="S41" s="122">
        <v>2</v>
      </c>
      <c r="T41" s="122">
        <v>2</v>
      </c>
      <c r="U41" s="94">
        <v>0</v>
      </c>
      <c r="V41" s="122">
        <v>6</v>
      </c>
      <c r="W41" s="122">
        <v>6</v>
      </c>
      <c r="X41" s="94">
        <v>0</v>
      </c>
      <c r="Y41" s="122">
        <v>15</v>
      </c>
      <c r="Z41" s="122">
        <v>15</v>
      </c>
      <c r="AA41" s="94">
        <v>0</v>
      </c>
      <c r="AB41" s="123" t="s">
        <v>230</v>
      </c>
      <c r="AC41" s="94">
        <v>78</v>
      </c>
      <c r="AD41" s="94">
        <v>77</v>
      </c>
      <c r="AE41" s="94">
        <v>1</v>
      </c>
      <c r="AF41" s="122">
        <v>50</v>
      </c>
      <c r="AG41" s="122">
        <v>52</v>
      </c>
      <c r="AH41" s="94">
        <v>-2</v>
      </c>
      <c r="AI41" s="122">
        <v>11</v>
      </c>
      <c r="AJ41" s="122">
        <v>12</v>
      </c>
      <c r="AK41" s="94">
        <v>-1</v>
      </c>
      <c r="AL41" s="94">
        <v>61</v>
      </c>
      <c r="AM41" s="94">
        <v>64</v>
      </c>
      <c r="AN41" s="94">
        <v>-3</v>
      </c>
      <c r="AO41" s="123" t="s">
        <v>230</v>
      </c>
      <c r="AP41" s="94">
        <v>139</v>
      </c>
      <c r="AQ41" s="94">
        <v>141</v>
      </c>
      <c r="AR41" s="94">
        <v>-2</v>
      </c>
      <c r="AS41" s="122">
        <v>20</v>
      </c>
      <c r="AT41" s="122">
        <v>21</v>
      </c>
      <c r="AU41" s="94">
        <v>-1</v>
      </c>
      <c r="AV41" s="122">
        <v>0</v>
      </c>
      <c r="AW41" s="122">
        <v>0</v>
      </c>
      <c r="AX41" s="94">
        <v>0</v>
      </c>
      <c r="AY41" s="94">
        <v>20</v>
      </c>
      <c r="AZ41" s="94">
        <v>21</v>
      </c>
      <c r="BA41" s="94">
        <v>-1</v>
      </c>
      <c r="BB41" s="123" t="s">
        <v>230</v>
      </c>
      <c r="BC41" s="94">
        <v>159</v>
      </c>
      <c r="BD41" s="94">
        <v>162</v>
      </c>
      <c r="BE41" s="94">
        <v>-3</v>
      </c>
      <c r="BF41" s="122">
        <v>0</v>
      </c>
      <c r="BG41" s="122">
        <v>0</v>
      </c>
      <c r="BH41" s="94">
        <v>0</v>
      </c>
      <c r="BI41" s="122">
        <v>0</v>
      </c>
      <c r="BJ41" s="122">
        <v>0</v>
      </c>
      <c r="BK41" s="94">
        <v>0</v>
      </c>
      <c r="BL41" s="94">
        <v>0</v>
      </c>
      <c r="BM41" s="94">
        <v>0</v>
      </c>
      <c r="BN41" s="94">
        <v>0</v>
      </c>
      <c r="BO41" s="123" t="s">
        <v>230</v>
      </c>
      <c r="BP41" s="122">
        <v>3</v>
      </c>
      <c r="BQ41" s="122">
        <v>3</v>
      </c>
      <c r="BR41" s="94">
        <v>0</v>
      </c>
      <c r="BS41" s="122">
        <v>10</v>
      </c>
      <c r="BT41" s="122">
        <v>10</v>
      </c>
      <c r="BU41" s="94">
        <v>0</v>
      </c>
      <c r="BV41" s="94">
        <v>13</v>
      </c>
      <c r="BW41" s="94">
        <v>13</v>
      </c>
      <c r="BX41" s="94">
        <v>0</v>
      </c>
      <c r="BY41" s="94">
        <v>172</v>
      </c>
      <c r="BZ41" s="94">
        <v>175</v>
      </c>
      <c r="CA41" s="124">
        <v>-3</v>
      </c>
      <c r="CB41" s="108"/>
    </row>
    <row r="42" spans="1:80" x14ac:dyDescent="0.2">
      <c r="A42" s="108"/>
      <c r="B42" s="95" t="s">
        <v>231</v>
      </c>
      <c r="C42" s="108">
        <v>12813</v>
      </c>
      <c r="D42" s="122">
        <v>12959</v>
      </c>
      <c r="E42" s="94">
        <v>-146</v>
      </c>
      <c r="F42" s="122">
        <v>2</v>
      </c>
      <c r="G42" s="122">
        <v>2</v>
      </c>
      <c r="H42" s="94">
        <v>0</v>
      </c>
      <c r="I42" s="122">
        <v>37</v>
      </c>
      <c r="J42" s="122">
        <v>35</v>
      </c>
      <c r="K42" s="94">
        <v>2</v>
      </c>
      <c r="L42" s="122">
        <v>7</v>
      </c>
      <c r="M42" s="122">
        <v>8</v>
      </c>
      <c r="N42" s="94">
        <v>-1</v>
      </c>
      <c r="O42" s="123" t="s">
        <v>231</v>
      </c>
      <c r="P42" s="122">
        <v>0</v>
      </c>
      <c r="Q42" s="122">
        <v>0</v>
      </c>
      <c r="R42" s="94">
        <v>0</v>
      </c>
      <c r="S42" s="122">
        <v>2</v>
      </c>
      <c r="T42" s="122">
        <v>2</v>
      </c>
      <c r="U42" s="94">
        <v>0</v>
      </c>
      <c r="V42" s="122">
        <v>5</v>
      </c>
      <c r="W42" s="122">
        <v>5</v>
      </c>
      <c r="X42" s="94">
        <v>0</v>
      </c>
      <c r="Y42" s="122">
        <v>6</v>
      </c>
      <c r="Z42" s="122">
        <v>8</v>
      </c>
      <c r="AA42" s="94">
        <v>-2</v>
      </c>
      <c r="AB42" s="123" t="s">
        <v>231</v>
      </c>
      <c r="AC42" s="94">
        <v>59</v>
      </c>
      <c r="AD42" s="94">
        <v>60</v>
      </c>
      <c r="AE42" s="94">
        <v>-1</v>
      </c>
      <c r="AF42" s="122">
        <v>16</v>
      </c>
      <c r="AG42" s="122">
        <v>16</v>
      </c>
      <c r="AH42" s="94">
        <v>0</v>
      </c>
      <c r="AI42" s="122">
        <v>8</v>
      </c>
      <c r="AJ42" s="122">
        <v>8</v>
      </c>
      <c r="AK42" s="94">
        <v>0</v>
      </c>
      <c r="AL42" s="94">
        <v>24</v>
      </c>
      <c r="AM42" s="94">
        <v>24</v>
      </c>
      <c r="AN42" s="94">
        <v>0</v>
      </c>
      <c r="AO42" s="123" t="s">
        <v>231</v>
      </c>
      <c r="AP42" s="94">
        <v>83</v>
      </c>
      <c r="AQ42" s="94">
        <v>84</v>
      </c>
      <c r="AR42" s="94">
        <v>-1</v>
      </c>
      <c r="AS42" s="122">
        <v>17</v>
      </c>
      <c r="AT42" s="122">
        <v>18</v>
      </c>
      <c r="AU42" s="94">
        <v>-1</v>
      </c>
      <c r="AV42" s="122">
        <v>0</v>
      </c>
      <c r="AW42" s="122">
        <v>0</v>
      </c>
      <c r="AX42" s="94">
        <v>0</v>
      </c>
      <c r="AY42" s="94">
        <v>17</v>
      </c>
      <c r="AZ42" s="94">
        <v>18</v>
      </c>
      <c r="BA42" s="94">
        <v>-1</v>
      </c>
      <c r="BB42" s="123" t="s">
        <v>231</v>
      </c>
      <c r="BC42" s="94">
        <v>100</v>
      </c>
      <c r="BD42" s="94">
        <v>102</v>
      </c>
      <c r="BE42" s="94">
        <v>-2</v>
      </c>
      <c r="BF42" s="122">
        <v>0</v>
      </c>
      <c r="BG42" s="122">
        <v>0</v>
      </c>
      <c r="BH42" s="94">
        <v>0</v>
      </c>
      <c r="BI42" s="122">
        <v>0</v>
      </c>
      <c r="BJ42" s="122">
        <v>0</v>
      </c>
      <c r="BK42" s="94">
        <v>0</v>
      </c>
      <c r="BL42" s="94">
        <v>0</v>
      </c>
      <c r="BM42" s="94">
        <v>0</v>
      </c>
      <c r="BN42" s="94">
        <v>0</v>
      </c>
      <c r="BO42" s="123" t="s">
        <v>231</v>
      </c>
      <c r="BP42" s="122">
        <v>3</v>
      </c>
      <c r="BQ42" s="122">
        <v>3</v>
      </c>
      <c r="BR42" s="94">
        <v>0</v>
      </c>
      <c r="BS42" s="122">
        <v>13</v>
      </c>
      <c r="BT42" s="122">
        <v>11</v>
      </c>
      <c r="BU42" s="94">
        <v>2</v>
      </c>
      <c r="BV42" s="94">
        <v>16</v>
      </c>
      <c r="BW42" s="94">
        <v>14</v>
      </c>
      <c r="BX42" s="94">
        <v>2</v>
      </c>
      <c r="BY42" s="94">
        <v>116</v>
      </c>
      <c r="BZ42" s="94">
        <v>116</v>
      </c>
      <c r="CA42" s="124">
        <v>0</v>
      </c>
      <c r="CB42" s="108"/>
    </row>
    <row r="43" spans="1:80" x14ac:dyDescent="0.2">
      <c r="A43" s="108"/>
      <c r="B43" s="95" t="s">
        <v>232</v>
      </c>
      <c r="C43" s="108">
        <v>14815</v>
      </c>
      <c r="D43" s="122">
        <v>14995</v>
      </c>
      <c r="E43" s="94">
        <v>-180</v>
      </c>
      <c r="F43" s="122">
        <v>2</v>
      </c>
      <c r="G43" s="122">
        <v>2</v>
      </c>
      <c r="H43" s="94">
        <v>0</v>
      </c>
      <c r="I43" s="122">
        <v>36</v>
      </c>
      <c r="J43" s="122">
        <v>36</v>
      </c>
      <c r="K43" s="94">
        <v>0</v>
      </c>
      <c r="L43" s="122">
        <v>8</v>
      </c>
      <c r="M43" s="122">
        <v>8</v>
      </c>
      <c r="N43" s="94">
        <v>0</v>
      </c>
      <c r="O43" s="123" t="s">
        <v>232</v>
      </c>
      <c r="P43" s="122">
        <v>0</v>
      </c>
      <c r="Q43" s="122">
        <v>0</v>
      </c>
      <c r="R43" s="94">
        <v>0</v>
      </c>
      <c r="S43" s="122">
        <v>3</v>
      </c>
      <c r="T43" s="122">
        <v>5</v>
      </c>
      <c r="U43" s="94">
        <v>-2</v>
      </c>
      <c r="V43" s="122">
        <v>2</v>
      </c>
      <c r="W43" s="122">
        <v>2</v>
      </c>
      <c r="X43" s="94">
        <v>0</v>
      </c>
      <c r="Y43" s="122">
        <v>11</v>
      </c>
      <c r="Z43" s="122">
        <v>12</v>
      </c>
      <c r="AA43" s="94">
        <v>-1</v>
      </c>
      <c r="AB43" s="123" t="s">
        <v>232</v>
      </c>
      <c r="AC43" s="94">
        <v>62</v>
      </c>
      <c r="AD43" s="94">
        <v>65</v>
      </c>
      <c r="AE43" s="94">
        <v>-3</v>
      </c>
      <c r="AF43" s="122">
        <v>33</v>
      </c>
      <c r="AG43" s="122">
        <v>34</v>
      </c>
      <c r="AH43" s="94">
        <v>-1</v>
      </c>
      <c r="AI43" s="122">
        <v>9</v>
      </c>
      <c r="AJ43" s="122">
        <v>8</v>
      </c>
      <c r="AK43" s="94">
        <v>1</v>
      </c>
      <c r="AL43" s="94">
        <v>42</v>
      </c>
      <c r="AM43" s="94">
        <v>42</v>
      </c>
      <c r="AN43" s="94">
        <v>0</v>
      </c>
      <c r="AO43" s="123" t="s">
        <v>232</v>
      </c>
      <c r="AP43" s="94">
        <v>104</v>
      </c>
      <c r="AQ43" s="94">
        <v>107</v>
      </c>
      <c r="AR43" s="94">
        <v>-3</v>
      </c>
      <c r="AS43" s="122">
        <v>15</v>
      </c>
      <c r="AT43" s="122">
        <v>15</v>
      </c>
      <c r="AU43" s="94">
        <v>0</v>
      </c>
      <c r="AV43" s="122">
        <v>0</v>
      </c>
      <c r="AW43" s="122">
        <v>0</v>
      </c>
      <c r="AX43" s="94">
        <v>0</v>
      </c>
      <c r="AY43" s="94">
        <v>15</v>
      </c>
      <c r="AZ43" s="94">
        <v>15</v>
      </c>
      <c r="BA43" s="94">
        <v>0</v>
      </c>
      <c r="BB43" s="123" t="s">
        <v>232</v>
      </c>
      <c r="BC43" s="94">
        <v>119</v>
      </c>
      <c r="BD43" s="94">
        <v>122</v>
      </c>
      <c r="BE43" s="94">
        <v>-3</v>
      </c>
      <c r="BF43" s="122">
        <v>0</v>
      </c>
      <c r="BG43" s="122">
        <v>0</v>
      </c>
      <c r="BH43" s="94">
        <v>0</v>
      </c>
      <c r="BI43" s="122">
        <v>0</v>
      </c>
      <c r="BJ43" s="122">
        <v>0</v>
      </c>
      <c r="BK43" s="94">
        <v>0</v>
      </c>
      <c r="BL43" s="94">
        <v>0</v>
      </c>
      <c r="BM43" s="94">
        <v>0</v>
      </c>
      <c r="BN43" s="94">
        <v>0</v>
      </c>
      <c r="BO43" s="123" t="s">
        <v>232</v>
      </c>
      <c r="BP43" s="122">
        <v>4</v>
      </c>
      <c r="BQ43" s="122">
        <v>4</v>
      </c>
      <c r="BR43" s="94">
        <v>0</v>
      </c>
      <c r="BS43" s="122">
        <v>11</v>
      </c>
      <c r="BT43" s="122">
        <v>11</v>
      </c>
      <c r="BU43" s="94">
        <v>0</v>
      </c>
      <c r="BV43" s="94">
        <v>15</v>
      </c>
      <c r="BW43" s="94">
        <v>15</v>
      </c>
      <c r="BX43" s="94">
        <v>0</v>
      </c>
      <c r="BY43" s="94">
        <v>134</v>
      </c>
      <c r="BZ43" s="94">
        <v>137</v>
      </c>
      <c r="CA43" s="124">
        <v>-3</v>
      </c>
      <c r="CB43" s="108"/>
    </row>
    <row r="44" spans="1:80" ht="13.5" customHeight="1" x14ac:dyDescent="0.2">
      <c r="A44" s="108"/>
      <c r="B44" s="96" t="s">
        <v>233</v>
      </c>
      <c r="C44" s="108">
        <v>4782</v>
      </c>
      <c r="D44" s="127">
        <v>4893</v>
      </c>
      <c r="E44" s="94">
        <v>-111</v>
      </c>
      <c r="F44" s="127">
        <v>2</v>
      </c>
      <c r="G44" s="127">
        <v>1</v>
      </c>
      <c r="H44" s="128">
        <v>1</v>
      </c>
      <c r="I44" s="122">
        <v>29</v>
      </c>
      <c r="J44" s="127">
        <v>28</v>
      </c>
      <c r="K44" s="128">
        <v>1</v>
      </c>
      <c r="L44" s="127">
        <v>6</v>
      </c>
      <c r="M44" s="127">
        <v>6</v>
      </c>
      <c r="N44" s="128">
        <v>0</v>
      </c>
      <c r="O44" s="129" t="s">
        <v>233</v>
      </c>
      <c r="P44" s="127">
        <v>0</v>
      </c>
      <c r="Q44" s="127">
        <v>0</v>
      </c>
      <c r="R44" s="128">
        <v>0</v>
      </c>
      <c r="S44" s="127">
        <v>6</v>
      </c>
      <c r="T44" s="127">
        <v>5</v>
      </c>
      <c r="U44" s="128">
        <v>1</v>
      </c>
      <c r="V44" s="122">
        <v>2</v>
      </c>
      <c r="W44" s="127">
        <v>2</v>
      </c>
      <c r="X44" s="128">
        <v>0</v>
      </c>
      <c r="Y44" s="122">
        <v>8</v>
      </c>
      <c r="Z44" s="127">
        <v>8</v>
      </c>
      <c r="AA44" s="128">
        <v>0</v>
      </c>
      <c r="AB44" s="129" t="s">
        <v>233</v>
      </c>
      <c r="AC44" s="128">
        <v>53</v>
      </c>
      <c r="AD44" s="128">
        <v>50</v>
      </c>
      <c r="AE44" s="128">
        <v>3</v>
      </c>
      <c r="AF44" s="122">
        <v>8</v>
      </c>
      <c r="AG44" s="127">
        <v>7</v>
      </c>
      <c r="AH44" s="128">
        <v>1</v>
      </c>
      <c r="AI44" s="122">
        <v>8</v>
      </c>
      <c r="AJ44" s="127">
        <v>8</v>
      </c>
      <c r="AK44" s="128">
        <v>0</v>
      </c>
      <c r="AL44" s="128">
        <v>16</v>
      </c>
      <c r="AM44" s="128">
        <v>15</v>
      </c>
      <c r="AN44" s="128">
        <v>1</v>
      </c>
      <c r="AO44" s="129" t="s">
        <v>233</v>
      </c>
      <c r="AP44" s="94">
        <v>69</v>
      </c>
      <c r="AQ44" s="128">
        <v>65</v>
      </c>
      <c r="AR44" s="128">
        <v>4</v>
      </c>
      <c r="AS44" s="122">
        <v>9</v>
      </c>
      <c r="AT44" s="127">
        <v>10</v>
      </c>
      <c r="AU44" s="128">
        <v>-1</v>
      </c>
      <c r="AV44" s="122">
        <v>0</v>
      </c>
      <c r="AW44" s="127">
        <v>0</v>
      </c>
      <c r="AX44" s="128">
        <v>0</v>
      </c>
      <c r="AY44" s="128">
        <v>9</v>
      </c>
      <c r="AZ44" s="128">
        <v>10</v>
      </c>
      <c r="BA44" s="128">
        <v>-1</v>
      </c>
      <c r="BB44" s="129" t="s">
        <v>233</v>
      </c>
      <c r="BC44" s="128">
        <v>78</v>
      </c>
      <c r="BD44" s="128">
        <v>75</v>
      </c>
      <c r="BE44" s="128">
        <v>3</v>
      </c>
      <c r="BF44" s="122">
        <v>0</v>
      </c>
      <c r="BG44" s="127">
        <v>0</v>
      </c>
      <c r="BH44" s="128">
        <v>0</v>
      </c>
      <c r="BI44" s="127">
        <v>0</v>
      </c>
      <c r="BJ44" s="127">
        <v>0</v>
      </c>
      <c r="BK44" s="128">
        <v>0</v>
      </c>
      <c r="BL44" s="94">
        <v>0</v>
      </c>
      <c r="BM44" s="128">
        <v>0</v>
      </c>
      <c r="BN44" s="128">
        <v>0</v>
      </c>
      <c r="BO44" s="129" t="s">
        <v>233</v>
      </c>
      <c r="BP44" s="122">
        <v>1</v>
      </c>
      <c r="BQ44" s="127">
        <v>1</v>
      </c>
      <c r="BR44" s="128">
        <v>0</v>
      </c>
      <c r="BS44" s="122">
        <v>10</v>
      </c>
      <c r="BT44" s="127">
        <v>9</v>
      </c>
      <c r="BU44" s="128">
        <v>1</v>
      </c>
      <c r="BV44" s="94">
        <v>11</v>
      </c>
      <c r="BW44" s="128">
        <v>10</v>
      </c>
      <c r="BX44" s="128">
        <v>1</v>
      </c>
      <c r="BY44" s="128">
        <v>89</v>
      </c>
      <c r="BZ44" s="128">
        <v>85</v>
      </c>
      <c r="CA44" s="130">
        <v>4</v>
      </c>
      <c r="CB44" s="108"/>
    </row>
    <row r="45" spans="1:80" x14ac:dyDescent="0.2">
      <c r="A45" s="108"/>
      <c r="B45" s="100" t="s">
        <v>234</v>
      </c>
      <c r="C45" s="101">
        <v>173835</v>
      </c>
      <c r="D45" s="101">
        <v>175265</v>
      </c>
      <c r="E45" s="101">
        <v>-1430</v>
      </c>
      <c r="F45" s="101">
        <v>24</v>
      </c>
      <c r="G45" s="101">
        <v>24</v>
      </c>
      <c r="H45" s="101">
        <v>0</v>
      </c>
      <c r="I45" s="101">
        <v>390</v>
      </c>
      <c r="J45" s="101">
        <v>385</v>
      </c>
      <c r="K45" s="101">
        <v>5</v>
      </c>
      <c r="L45" s="101">
        <v>88</v>
      </c>
      <c r="M45" s="101">
        <v>90</v>
      </c>
      <c r="N45" s="101">
        <v>-2</v>
      </c>
      <c r="O45" s="132" t="s">
        <v>234</v>
      </c>
      <c r="P45" s="101">
        <v>1</v>
      </c>
      <c r="Q45" s="101">
        <v>1</v>
      </c>
      <c r="R45" s="101">
        <v>0</v>
      </c>
      <c r="S45" s="101">
        <v>40</v>
      </c>
      <c r="T45" s="101">
        <v>41</v>
      </c>
      <c r="U45" s="101">
        <v>-1</v>
      </c>
      <c r="V45" s="101">
        <v>25</v>
      </c>
      <c r="W45" s="101">
        <v>24</v>
      </c>
      <c r="X45" s="101">
        <v>1</v>
      </c>
      <c r="Y45" s="101">
        <v>123</v>
      </c>
      <c r="Z45" s="101">
        <v>125</v>
      </c>
      <c r="AA45" s="101">
        <v>-2</v>
      </c>
      <c r="AB45" s="132" t="s">
        <v>234</v>
      </c>
      <c r="AC45" s="101">
        <v>691</v>
      </c>
      <c r="AD45" s="101">
        <v>690</v>
      </c>
      <c r="AE45" s="101">
        <v>1</v>
      </c>
      <c r="AF45" s="101">
        <v>341</v>
      </c>
      <c r="AG45" s="101">
        <v>344</v>
      </c>
      <c r="AH45" s="101">
        <v>-3</v>
      </c>
      <c r="AI45" s="101">
        <v>134</v>
      </c>
      <c r="AJ45" s="101">
        <v>134</v>
      </c>
      <c r="AK45" s="101">
        <v>0</v>
      </c>
      <c r="AL45" s="101">
        <v>475</v>
      </c>
      <c r="AM45" s="101">
        <v>478</v>
      </c>
      <c r="AN45" s="101">
        <v>-3</v>
      </c>
      <c r="AO45" s="132" t="s">
        <v>234</v>
      </c>
      <c r="AP45" s="101">
        <v>1166</v>
      </c>
      <c r="AQ45" s="101">
        <v>1168</v>
      </c>
      <c r="AR45" s="101">
        <v>-2</v>
      </c>
      <c r="AS45" s="101">
        <v>233</v>
      </c>
      <c r="AT45" s="101">
        <v>232</v>
      </c>
      <c r="AU45" s="101">
        <v>1</v>
      </c>
      <c r="AV45" s="101">
        <v>84</v>
      </c>
      <c r="AW45" s="101">
        <v>84</v>
      </c>
      <c r="AX45" s="101">
        <v>0</v>
      </c>
      <c r="AY45" s="101">
        <v>317</v>
      </c>
      <c r="AZ45" s="101">
        <v>316</v>
      </c>
      <c r="BA45" s="101">
        <v>1</v>
      </c>
      <c r="BB45" s="132" t="s">
        <v>234</v>
      </c>
      <c r="BC45" s="101">
        <v>1483</v>
      </c>
      <c r="BD45" s="101">
        <v>1484</v>
      </c>
      <c r="BE45" s="101">
        <v>-1</v>
      </c>
      <c r="BF45" s="101">
        <v>4</v>
      </c>
      <c r="BG45" s="101">
        <v>4</v>
      </c>
      <c r="BH45" s="101">
        <v>0</v>
      </c>
      <c r="BI45" s="101">
        <v>11</v>
      </c>
      <c r="BJ45" s="101">
        <v>15</v>
      </c>
      <c r="BK45" s="101">
        <v>-4</v>
      </c>
      <c r="BL45" s="101">
        <v>0</v>
      </c>
      <c r="BM45" s="101">
        <v>0</v>
      </c>
      <c r="BN45" s="101">
        <v>0</v>
      </c>
      <c r="BO45" s="132" t="s">
        <v>234</v>
      </c>
      <c r="BP45" s="101">
        <v>41</v>
      </c>
      <c r="BQ45" s="101">
        <v>39</v>
      </c>
      <c r="BR45" s="101">
        <v>2</v>
      </c>
      <c r="BS45" s="101">
        <v>118</v>
      </c>
      <c r="BT45" s="101">
        <v>114</v>
      </c>
      <c r="BU45" s="101">
        <v>4</v>
      </c>
      <c r="BV45" s="101">
        <v>174</v>
      </c>
      <c r="BW45" s="101">
        <v>172</v>
      </c>
      <c r="BX45" s="101">
        <v>2</v>
      </c>
      <c r="BY45" s="101">
        <v>1657</v>
      </c>
      <c r="BZ45" s="101">
        <v>1656</v>
      </c>
      <c r="CA45" s="133">
        <v>1</v>
      </c>
      <c r="CB45" s="108"/>
    </row>
    <row r="46" spans="1:80" ht="13.8" thickBot="1" x14ac:dyDescent="0.25">
      <c r="A46" s="108"/>
      <c r="B46" s="102" t="s">
        <v>235</v>
      </c>
      <c r="C46" s="103">
        <v>5201025</v>
      </c>
      <c r="D46" s="103">
        <v>5221406</v>
      </c>
      <c r="E46" s="103">
        <v>-20381</v>
      </c>
      <c r="F46" s="103">
        <v>279</v>
      </c>
      <c r="G46" s="103">
        <v>279</v>
      </c>
      <c r="H46" s="103">
        <v>0</v>
      </c>
      <c r="I46" s="103">
        <v>5783</v>
      </c>
      <c r="J46" s="103">
        <v>5694</v>
      </c>
      <c r="K46" s="103">
        <v>89</v>
      </c>
      <c r="L46" s="103">
        <v>1583</v>
      </c>
      <c r="M46" s="103">
        <v>1582</v>
      </c>
      <c r="N46" s="103">
        <v>1</v>
      </c>
      <c r="O46" s="134" t="s">
        <v>235</v>
      </c>
      <c r="P46" s="103">
        <v>60</v>
      </c>
      <c r="Q46" s="103">
        <v>58</v>
      </c>
      <c r="R46" s="103">
        <v>2</v>
      </c>
      <c r="S46" s="103">
        <v>294</v>
      </c>
      <c r="T46" s="103">
        <v>297</v>
      </c>
      <c r="U46" s="103">
        <v>-3</v>
      </c>
      <c r="V46" s="103">
        <v>344</v>
      </c>
      <c r="W46" s="103">
        <v>334</v>
      </c>
      <c r="X46" s="103">
        <v>10</v>
      </c>
      <c r="Y46" s="103">
        <v>3066</v>
      </c>
      <c r="Z46" s="103">
        <v>3075</v>
      </c>
      <c r="AA46" s="103">
        <v>-9</v>
      </c>
      <c r="AB46" s="134" t="s">
        <v>235</v>
      </c>
      <c r="AC46" s="135">
        <v>11409</v>
      </c>
      <c r="AD46" s="135">
        <v>11319</v>
      </c>
      <c r="AE46" s="135">
        <v>90</v>
      </c>
      <c r="AF46" s="135">
        <v>8759</v>
      </c>
      <c r="AG46" s="135">
        <v>8538</v>
      </c>
      <c r="AH46" s="135">
        <v>221</v>
      </c>
      <c r="AI46" s="135">
        <v>3572</v>
      </c>
      <c r="AJ46" s="135">
        <v>3672</v>
      </c>
      <c r="AK46" s="135">
        <v>-100</v>
      </c>
      <c r="AL46" s="135">
        <v>12331</v>
      </c>
      <c r="AM46" s="135">
        <v>12210</v>
      </c>
      <c r="AN46" s="135">
        <v>121</v>
      </c>
      <c r="AO46" s="134" t="s">
        <v>235</v>
      </c>
      <c r="AP46" s="103">
        <v>23740</v>
      </c>
      <c r="AQ46" s="103">
        <v>23529</v>
      </c>
      <c r="AR46" s="103">
        <v>211</v>
      </c>
      <c r="AS46" s="103">
        <v>4681</v>
      </c>
      <c r="AT46" s="103">
        <v>4706</v>
      </c>
      <c r="AU46" s="103">
        <v>-25</v>
      </c>
      <c r="AV46" s="103">
        <v>3329</v>
      </c>
      <c r="AW46" s="103">
        <v>3581</v>
      </c>
      <c r="AX46" s="103">
        <v>-252</v>
      </c>
      <c r="AY46" s="103">
        <v>8010</v>
      </c>
      <c r="AZ46" s="103">
        <v>8287</v>
      </c>
      <c r="BA46" s="103">
        <v>-277</v>
      </c>
      <c r="BB46" s="134" t="s">
        <v>235</v>
      </c>
      <c r="BC46" s="103">
        <v>31750</v>
      </c>
      <c r="BD46" s="103">
        <v>31816</v>
      </c>
      <c r="BE46" s="103">
        <v>-66</v>
      </c>
      <c r="BF46" s="103">
        <v>4292</v>
      </c>
      <c r="BG46" s="103">
        <v>4405</v>
      </c>
      <c r="BH46" s="103">
        <v>-113</v>
      </c>
      <c r="BI46" s="103">
        <v>1249</v>
      </c>
      <c r="BJ46" s="103">
        <v>1272</v>
      </c>
      <c r="BK46" s="103">
        <v>-23</v>
      </c>
      <c r="BL46" s="103">
        <v>199</v>
      </c>
      <c r="BM46" s="103">
        <v>197</v>
      </c>
      <c r="BN46" s="103">
        <v>2</v>
      </c>
      <c r="BO46" s="134" t="s">
        <v>235</v>
      </c>
      <c r="BP46" s="103">
        <v>864</v>
      </c>
      <c r="BQ46" s="103">
        <v>879</v>
      </c>
      <c r="BR46" s="103">
        <v>-15</v>
      </c>
      <c r="BS46" s="103">
        <v>1483</v>
      </c>
      <c r="BT46" s="103">
        <v>1471</v>
      </c>
      <c r="BU46" s="103">
        <v>12</v>
      </c>
      <c r="BV46" s="103">
        <v>8087</v>
      </c>
      <c r="BW46" s="103">
        <v>8224</v>
      </c>
      <c r="BX46" s="103">
        <v>-137</v>
      </c>
      <c r="BY46" s="103">
        <v>39837</v>
      </c>
      <c r="BZ46" s="103">
        <v>40040</v>
      </c>
      <c r="CA46" s="104">
        <v>-203</v>
      </c>
      <c r="CB46" s="108"/>
    </row>
    <row r="47" spans="1:80" ht="13.5" customHeight="1" x14ac:dyDescent="0.2">
      <c r="B47" s="105"/>
      <c r="C47" s="106"/>
      <c r="D47" s="106"/>
      <c r="E47" s="106"/>
      <c r="F47" s="107"/>
      <c r="G47" s="107"/>
      <c r="H47" s="107"/>
      <c r="I47" s="107"/>
      <c r="J47" s="107"/>
      <c r="K47" s="107"/>
      <c r="L47" s="107"/>
      <c r="M47" s="107"/>
      <c r="N47" s="107"/>
      <c r="O47" s="105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5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5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5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5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</row>
    <row r="48" spans="1:80" ht="8.4" customHeight="1" x14ac:dyDescent="0.2">
      <c r="B48" s="106"/>
    </row>
  </sheetData>
  <mergeCells count="30">
    <mergeCell ref="BZ2:CA2"/>
    <mergeCell ref="M2:N2"/>
    <mergeCell ref="Z2:AA2"/>
    <mergeCell ref="AM2:AN2"/>
    <mergeCell ref="AZ2:BA2"/>
    <mergeCell ref="BM2:BN2"/>
    <mergeCell ref="AL3:AN3"/>
    <mergeCell ref="C3:E3"/>
    <mergeCell ref="F3:H3"/>
    <mergeCell ref="I3:K3"/>
    <mergeCell ref="L3:N3"/>
    <mergeCell ref="P3:R3"/>
    <mergeCell ref="S3:U3"/>
    <mergeCell ref="V3:X3"/>
    <mergeCell ref="Y3:AA3"/>
    <mergeCell ref="AC3:AE3"/>
    <mergeCell ref="AF3:AH3"/>
    <mergeCell ref="AI3:AK3"/>
    <mergeCell ref="BY3:CA3"/>
    <mergeCell ref="AP3:AR3"/>
    <mergeCell ref="AS3:AU3"/>
    <mergeCell ref="AV3:AX3"/>
    <mergeCell ref="AY3:BA3"/>
    <mergeCell ref="BC3:BE3"/>
    <mergeCell ref="BF3:BH3"/>
    <mergeCell ref="BI3:BK3"/>
    <mergeCell ref="BL3:BN3"/>
    <mergeCell ref="BP3:BR3"/>
    <mergeCell ref="BS3:BU3"/>
    <mergeCell ref="BV3:BX3"/>
  </mergeCells>
  <phoneticPr fontId="1"/>
  <printOptions horizontalCentered="1"/>
  <pageMargins left="0.78740157480314965" right="0.59055118110236227" top="0.98425196850393704" bottom="0.98425196850393704" header="0.51181102362204722" footer="0.51181102362204722"/>
  <pageSetup paperSize="9" scale="82" fitToHeight="0" orientation="portrait" horizontalDpi="300" verticalDpi="300" r:id="rId1"/>
  <headerFooter alignWithMargins="0">
    <oddFooter xml:space="preserve">&amp;C
</oddFooter>
  </headerFooter>
  <colBreaks count="5" manualBreakCount="5">
    <brk id="14" max="45" man="1"/>
    <brk id="27" max="45" man="1"/>
    <brk id="40" max="45" man="1"/>
    <brk id="53" max="45" man="1"/>
    <brk id="66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C06A-FD0F-409B-B9B7-7ACCF00559C8}">
  <sheetPr>
    <tabColor rgb="FF00B0F0"/>
    <pageSetUpPr fitToPage="1"/>
  </sheetPr>
  <dimension ref="A1:V48"/>
  <sheetViews>
    <sheetView tabSelected="1" view="pageBreakPreview" zoomScaleNormal="100" zoomScaleSheetLayoutView="100" workbookViewId="0">
      <selection activeCell="N35" sqref="N35"/>
    </sheetView>
  </sheetViews>
  <sheetFormatPr defaultRowHeight="13.2" x14ac:dyDescent="0.2"/>
  <cols>
    <col min="1" max="1" width="3.109375" customWidth="1"/>
    <col min="2" max="2" width="25.6640625" customWidth="1"/>
    <col min="3" max="3" width="8.88671875" hidden="1" customWidth="1"/>
    <col min="4" max="4" width="9" hidden="1" customWidth="1"/>
    <col min="5" max="6" width="8.88671875" hidden="1" customWidth="1"/>
    <col min="7" max="9" width="9" hidden="1" customWidth="1"/>
    <col min="10" max="12" width="8.88671875" hidden="1" customWidth="1"/>
    <col min="13" max="13" width="4.6640625" hidden="1" customWidth="1"/>
    <col min="18" max="18" width="9" style="136" customWidth="1"/>
    <col min="19" max="19" width="9" style="137" customWidth="1"/>
  </cols>
  <sheetData>
    <row r="1" spans="1:22" x14ac:dyDescent="0.2">
      <c r="A1" t="s">
        <v>236</v>
      </c>
    </row>
    <row r="2" spans="1:22" ht="13.8" thickBot="1" x14ac:dyDescent="0.25"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T2" s="139" t="s">
        <v>237</v>
      </c>
    </row>
    <row r="3" spans="1:22" ht="13.5" customHeight="1" x14ac:dyDescent="0.2">
      <c r="A3" s="140" t="s">
        <v>93</v>
      </c>
      <c r="B3" s="141" t="s">
        <v>238</v>
      </c>
      <c r="C3" s="142" t="s">
        <v>239</v>
      </c>
      <c r="D3" s="142" t="s">
        <v>240</v>
      </c>
      <c r="E3" s="142" t="s">
        <v>241</v>
      </c>
      <c r="F3" s="142" t="s">
        <v>242</v>
      </c>
      <c r="G3" s="142" t="s">
        <v>159</v>
      </c>
      <c r="H3" s="142" t="s">
        <v>243</v>
      </c>
      <c r="I3" s="142" t="s">
        <v>244</v>
      </c>
      <c r="J3" s="142" t="s">
        <v>245</v>
      </c>
      <c r="K3" s="142" t="s">
        <v>162</v>
      </c>
      <c r="L3" s="142" t="s">
        <v>163</v>
      </c>
      <c r="M3" s="142" t="s">
        <v>164</v>
      </c>
      <c r="N3" s="142" t="s">
        <v>165</v>
      </c>
      <c r="O3" s="142" t="s">
        <v>246</v>
      </c>
      <c r="P3" s="142" t="s">
        <v>11</v>
      </c>
      <c r="Q3" s="142" t="s">
        <v>12</v>
      </c>
      <c r="R3" s="259" t="s">
        <v>247</v>
      </c>
      <c r="S3" s="260"/>
      <c r="T3" s="143" t="s">
        <v>12</v>
      </c>
    </row>
    <row r="4" spans="1:22" ht="13.5" customHeight="1" x14ac:dyDescent="0.2">
      <c r="A4" s="144" t="s">
        <v>93</v>
      </c>
      <c r="B4" s="145"/>
      <c r="C4" s="146" t="s">
        <v>2</v>
      </c>
      <c r="D4" s="146" t="s">
        <v>248</v>
      </c>
      <c r="E4" s="146" t="s">
        <v>248</v>
      </c>
      <c r="F4" s="146" t="s">
        <v>2</v>
      </c>
      <c r="G4" s="146" t="s">
        <v>2</v>
      </c>
      <c r="H4" s="146" t="s">
        <v>2</v>
      </c>
      <c r="I4" s="146" t="s">
        <v>2</v>
      </c>
      <c r="J4" s="146" t="s">
        <v>2</v>
      </c>
      <c r="K4" s="146" t="s">
        <v>2</v>
      </c>
      <c r="L4" s="146" t="s">
        <v>2</v>
      </c>
      <c r="M4" s="146" t="s">
        <v>2</v>
      </c>
      <c r="N4" s="146" t="s">
        <v>2</v>
      </c>
      <c r="O4" s="146" t="s">
        <v>2</v>
      </c>
      <c r="P4" s="146" t="s">
        <v>2</v>
      </c>
      <c r="Q4" s="146" t="s">
        <v>2</v>
      </c>
      <c r="R4" s="147" t="s">
        <v>249</v>
      </c>
      <c r="S4" s="148" t="s">
        <v>250</v>
      </c>
      <c r="T4" s="149" t="s">
        <v>23</v>
      </c>
    </row>
    <row r="5" spans="1:22" ht="13.5" customHeight="1" x14ac:dyDescent="0.2">
      <c r="A5" s="150" t="s">
        <v>251</v>
      </c>
      <c r="B5" s="151"/>
      <c r="C5" s="3" t="s">
        <v>3</v>
      </c>
      <c r="D5" s="3" t="s">
        <v>252</v>
      </c>
      <c r="E5" s="3" t="s">
        <v>252</v>
      </c>
      <c r="F5" s="3" t="s">
        <v>3</v>
      </c>
      <c r="G5" s="3" t="s">
        <v>3</v>
      </c>
      <c r="H5" s="3" t="s">
        <v>3</v>
      </c>
      <c r="I5" s="3" t="s">
        <v>3</v>
      </c>
      <c r="J5" s="3" t="s">
        <v>3</v>
      </c>
      <c r="K5" s="3" t="s">
        <v>3</v>
      </c>
      <c r="L5" s="3" t="s">
        <v>3</v>
      </c>
      <c r="M5" s="3" t="s">
        <v>3</v>
      </c>
      <c r="N5" s="3" t="s">
        <v>3</v>
      </c>
      <c r="O5" s="3" t="s">
        <v>3</v>
      </c>
      <c r="P5" s="3" t="s">
        <v>3</v>
      </c>
      <c r="Q5" s="3" t="s">
        <v>3</v>
      </c>
      <c r="R5" s="152" t="s">
        <v>3</v>
      </c>
      <c r="S5" s="153" t="s">
        <v>24</v>
      </c>
      <c r="T5" s="154" t="s">
        <v>24</v>
      </c>
      <c r="V5" s="155"/>
    </row>
    <row r="6" spans="1:22" ht="13.5" customHeight="1" x14ac:dyDescent="0.2">
      <c r="A6" s="156">
        <v>1</v>
      </c>
      <c r="B6" s="157" t="s">
        <v>282</v>
      </c>
      <c r="C6" s="158">
        <v>573</v>
      </c>
      <c r="D6" s="158">
        <v>430</v>
      </c>
      <c r="E6" s="158">
        <v>416</v>
      </c>
      <c r="F6" s="158">
        <v>371</v>
      </c>
      <c r="G6" s="158">
        <v>360</v>
      </c>
      <c r="H6" s="158">
        <v>323</v>
      </c>
      <c r="I6" s="158">
        <v>310</v>
      </c>
      <c r="J6" s="158">
        <v>297</v>
      </c>
      <c r="K6" s="158">
        <v>290</v>
      </c>
      <c r="L6" s="158">
        <v>280</v>
      </c>
      <c r="M6" s="158">
        <v>283</v>
      </c>
      <c r="N6" s="158">
        <v>284</v>
      </c>
      <c r="O6" s="158">
        <v>285</v>
      </c>
      <c r="P6" s="158">
        <v>288</v>
      </c>
      <c r="Q6" s="158">
        <v>294</v>
      </c>
      <c r="R6" s="158">
        <v>6</v>
      </c>
      <c r="S6" s="159">
        <v>2.083333333333333</v>
      </c>
      <c r="T6" s="160">
        <v>0.67765356690100265</v>
      </c>
      <c r="V6" s="155"/>
    </row>
    <row r="7" spans="1:22" ht="13.5" customHeight="1" x14ac:dyDescent="0.2">
      <c r="A7" s="156">
        <v>2</v>
      </c>
      <c r="B7" s="157" t="s">
        <v>283</v>
      </c>
      <c r="C7" s="158">
        <v>881</v>
      </c>
      <c r="D7" s="158">
        <v>824</v>
      </c>
      <c r="E7" s="158">
        <v>827</v>
      </c>
      <c r="F7" s="158">
        <v>774</v>
      </c>
      <c r="G7" s="158">
        <v>807</v>
      </c>
      <c r="H7" s="158">
        <v>718</v>
      </c>
      <c r="I7" s="158">
        <v>729</v>
      </c>
      <c r="J7" s="158">
        <v>637</v>
      </c>
      <c r="K7" s="158">
        <v>662</v>
      </c>
      <c r="L7" s="158">
        <v>659</v>
      </c>
      <c r="M7" s="158">
        <v>722</v>
      </c>
      <c r="N7" s="158">
        <v>717</v>
      </c>
      <c r="O7" s="158">
        <v>700</v>
      </c>
      <c r="P7" s="158">
        <v>703</v>
      </c>
      <c r="Q7" s="158">
        <v>670</v>
      </c>
      <c r="R7" s="158">
        <v>-33</v>
      </c>
      <c r="S7" s="159">
        <v>-4.6941678520625887</v>
      </c>
      <c r="T7" s="160">
        <v>1.5443125504206523</v>
      </c>
      <c r="V7" s="155"/>
    </row>
    <row r="8" spans="1:22" ht="13.5" customHeight="1" x14ac:dyDescent="0.2">
      <c r="A8" s="156">
        <v>3</v>
      </c>
      <c r="B8" s="157" t="s">
        <v>284</v>
      </c>
      <c r="C8" s="158">
        <v>4185</v>
      </c>
      <c r="D8" s="158">
        <v>3888</v>
      </c>
      <c r="E8" s="158">
        <v>3858</v>
      </c>
      <c r="F8" s="158">
        <v>3518</v>
      </c>
      <c r="G8" s="158">
        <v>3566</v>
      </c>
      <c r="H8" s="158">
        <v>3151</v>
      </c>
      <c r="I8" s="158">
        <v>3177</v>
      </c>
      <c r="J8" s="158">
        <v>2770</v>
      </c>
      <c r="K8" s="158">
        <v>2755</v>
      </c>
      <c r="L8" s="158">
        <v>2749</v>
      </c>
      <c r="M8" s="158">
        <v>2743</v>
      </c>
      <c r="N8" s="158">
        <v>2755</v>
      </c>
      <c r="O8" s="158">
        <v>2760</v>
      </c>
      <c r="P8" s="158">
        <v>2722</v>
      </c>
      <c r="Q8" s="158">
        <v>2665</v>
      </c>
      <c r="R8" s="158">
        <v>-57</v>
      </c>
      <c r="S8" s="159">
        <v>-2.0940484937545922</v>
      </c>
      <c r="T8" s="160">
        <v>6.1426760401060276</v>
      </c>
    </row>
    <row r="9" spans="1:22" ht="13.5" customHeight="1" x14ac:dyDescent="0.2">
      <c r="A9" s="156">
        <v>4</v>
      </c>
      <c r="B9" s="157" t="s">
        <v>285</v>
      </c>
      <c r="C9" s="158">
        <v>954</v>
      </c>
      <c r="D9" s="158">
        <v>860</v>
      </c>
      <c r="E9" s="158">
        <v>898</v>
      </c>
      <c r="F9" s="158">
        <v>912</v>
      </c>
      <c r="G9" s="158">
        <v>924</v>
      </c>
      <c r="H9" s="158">
        <v>993</v>
      </c>
      <c r="I9" s="158">
        <v>1004</v>
      </c>
      <c r="J9" s="158">
        <v>1011</v>
      </c>
      <c r="K9" s="158">
        <v>1039</v>
      </c>
      <c r="L9" s="158">
        <v>1069</v>
      </c>
      <c r="M9" s="158">
        <v>1107</v>
      </c>
      <c r="N9" s="158">
        <v>1163</v>
      </c>
      <c r="O9" s="158">
        <v>1194</v>
      </c>
      <c r="P9" s="158">
        <v>1224</v>
      </c>
      <c r="Q9" s="158">
        <v>1256</v>
      </c>
      <c r="R9" s="158">
        <v>32</v>
      </c>
      <c r="S9" s="159">
        <v>2.6143790849673203</v>
      </c>
      <c r="T9" s="160">
        <v>2.8950097960124466</v>
      </c>
    </row>
    <row r="10" spans="1:22" x14ac:dyDescent="0.2">
      <c r="A10" s="156">
        <v>5</v>
      </c>
      <c r="B10" s="157" t="s">
        <v>286</v>
      </c>
      <c r="C10" s="158">
        <v>1035</v>
      </c>
      <c r="D10" s="158">
        <v>907</v>
      </c>
      <c r="E10" s="158">
        <v>891</v>
      </c>
      <c r="F10" s="158">
        <v>812</v>
      </c>
      <c r="G10" s="158">
        <v>839</v>
      </c>
      <c r="H10" s="158">
        <v>886</v>
      </c>
      <c r="I10" s="158">
        <v>930</v>
      </c>
      <c r="J10" s="158">
        <v>853</v>
      </c>
      <c r="K10" s="158">
        <v>882</v>
      </c>
      <c r="L10" s="158">
        <v>920</v>
      </c>
      <c r="M10" s="158">
        <v>949</v>
      </c>
      <c r="N10" s="158">
        <v>955</v>
      </c>
      <c r="O10" s="158">
        <v>966</v>
      </c>
      <c r="P10" s="158">
        <v>960</v>
      </c>
      <c r="Q10" s="158">
        <v>958</v>
      </c>
      <c r="R10" s="158">
        <v>-2</v>
      </c>
      <c r="S10" s="159">
        <v>-0.20833333333333334</v>
      </c>
      <c r="T10" s="160">
        <v>2.2081364526910221</v>
      </c>
    </row>
    <row r="11" spans="1:22" x14ac:dyDescent="0.2">
      <c r="A11" s="156">
        <v>6</v>
      </c>
      <c r="B11" s="157" t="s">
        <v>287</v>
      </c>
      <c r="C11" s="158">
        <v>18</v>
      </c>
      <c r="D11" s="158">
        <v>15</v>
      </c>
      <c r="E11" s="158">
        <v>16</v>
      </c>
      <c r="F11" s="158">
        <v>17</v>
      </c>
      <c r="G11" s="158">
        <v>26</v>
      </c>
      <c r="H11" s="158">
        <v>31</v>
      </c>
      <c r="I11" s="158">
        <v>32</v>
      </c>
      <c r="J11" s="158">
        <v>35</v>
      </c>
      <c r="K11" s="158">
        <v>40</v>
      </c>
      <c r="L11" s="158">
        <v>45</v>
      </c>
      <c r="M11" s="158">
        <v>46</v>
      </c>
      <c r="N11" s="158">
        <v>46</v>
      </c>
      <c r="O11" s="158">
        <v>43</v>
      </c>
      <c r="P11" s="158">
        <v>45</v>
      </c>
      <c r="Q11" s="158">
        <v>42</v>
      </c>
      <c r="R11" s="158">
        <v>-3</v>
      </c>
      <c r="S11" s="159">
        <v>-6.666666666666667</v>
      </c>
      <c r="T11" s="160">
        <v>9.6807652414428944E-2</v>
      </c>
    </row>
    <row r="12" spans="1:22" x14ac:dyDescent="0.2">
      <c r="A12" s="156">
        <v>7</v>
      </c>
      <c r="B12" s="157" t="s">
        <v>288</v>
      </c>
      <c r="C12" s="158">
        <v>249</v>
      </c>
      <c r="D12" s="158">
        <v>199</v>
      </c>
      <c r="E12" s="158">
        <v>195</v>
      </c>
      <c r="F12" s="158">
        <v>180</v>
      </c>
      <c r="G12" s="158">
        <v>181</v>
      </c>
      <c r="H12" s="158">
        <v>192</v>
      </c>
      <c r="I12" s="158">
        <v>193</v>
      </c>
      <c r="J12" s="158">
        <v>194</v>
      </c>
      <c r="K12" s="158">
        <v>209</v>
      </c>
      <c r="L12" s="158">
        <v>205</v>
      </c>
      <c r="M12" s="158">
        <v>211</v>
      </c>
      <c r="N12" s="158">
        <v>211</v>
      </c>
      <c r="O12" s="158">
        <v>210</v>
      </c>
      <c r="P12" s="158">
        <v>217</v>
      </c>
      <c r="Q12" s="158">
        <v>225</v>
      </c>
      <c r="R12" s="158">
        <v>8</v>
      </c>
      <c r="S12" s="159">
        <v>3.6866359447004609</v>
      </c>
      <c r="T12" s="160">
        <v>0.51861242364872651</v>
      </c>
    </row>
    <row r="13" spans="1:22" x14ac:dyDescent="0.2">
      <c r="A13" s="156">
        <v>8</v>
      </c>
      <c r="B13" s="157" t="s">
        <v>289</v>
      </c>
      <c r="C13" s="158">
        <v>0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0</v>
      </c>
      <c r="S13" s="159">
        <v>0</v>
      </c>
      <c r="T13" s="160">
        <v>0</v>
      </c>
    </row>
    <row r="14" spans="1:22" x14ac:dyDescent="0.2">
      <c r="A14" s="156">
        <v>9</v>
      </c>
      <c r="B14" s="157" t="s">
        <v>290</v>
      </c>
      <c r="C14" s="158">
        <v>36</v>
      </c>
      <c r="D14" s="158">
        <v>23</v>
      </c>
      <c r="E14" s="158">
        <v>22</v>
      </c>
      <c r="F14" s="158">
        <v>19</v>
      </c>
      <c r="G14" s="158">
        <v>17</v>
      </c>
      <c r="H14" s="158">
        <v>15</v>
      </c>
      <c r="I14" s="158">
        <v>15</v>
      </c>
      <c r="J14" s="158">
        <v>14</v>
      </c>
      <c r="K14" s="158">
        <v>14</v>
      </c>
      <c r="L14" s="158">
        <v>18</v>
      </c>
      <c r="M14" s="158">
        <v>13</v>
      </c>
      <c r="N14" s="158">
        <v>10</v>
      </c>
      <c r="O14" s="158">
        <v>8</v>
      </c>
      <c r="P14" s="158">
        <v>7</v>
      </c>
      <c r="Q14" s="158">
        <v>8</v>
      </c>
      <c r="R14" s="158">
        <v>1</v>
      </c>
      <c r="S14" s="159">
        <v>14.285714285714285</v>
      </c>
      <c r="T14" s="160">
        <v>1.8439552840843611E-2</v>
      </c>
    </row>
    <row r="15" spans="1:22" x14ac:dyDescent="0.2">
      <c r="A15" s="156">
        <v>10</v>
      </c>
      <c r="B15" s="157" t="s">
        <v>291</v>
      </c>
      <c r="C15" s="158">
        <v>11</v>
      </c>
      <c r="D15" s="158">
        <v>1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  <c r="P15" s="158">
        <v>0</v>
      </c>
      <c r="Q15" s="158">
        <v>0</v>
      </c>
      <c r="R15" s="158">
        <v>0</v>
      </c>
      <c r="S15" s="159">
        <v>0</v>
      </c>
      <c r="T15" s="160">
        <v>0</v>
      </c>
    </row>
    <row r="16" spans="1:22" x14ac:dyDescent="0.2">
      <c r="A16" s="156">
        <v>11</v>
      </c>
      <c r="B16" s="157" t="s">
        <v>292</v>
      </c>
      <c r="C16" s="158">
        <v>1024</v>
      </c>
      <c r="D16" s="158">
        <v>785</v>
      </c>
      <c r="E16" s="158">
        <v>763</v>
      </c>
      <c r="F16" s="158">
        <v>735</v>
      </c>
      <c r="G16" s="158">
        <v>730</v>
      </c>
      <c r="H16" s="158">
        <v>767</v>
      </c>
      <c r="I16" s="158">
        <v>774</v>
      </c>
      <c r="J16" s="158">
        <v>784</v>
      </c>
      <c r="K16" s="158">
        <v>790</v>
      </c>
      <c r="L16" s="158">
        <v>802</v>
      </c>
      <c r="M16" s="158">
        <v>798</v>
      </c>
      <c r="N16" s="158">
        <v>835</v>
      </c>
      <c r="O16" s="158">
        <v>854</v>
      </c>
      <c r="P16" s="158">
        <v>861</v>
      </c>
      <c r="Q16" s="158">
        <v>873</v>
      </c>
      <c r="R16" s="158">
        <v>12</v>
      </c>
      <c r="S16" s="159">
        <v>1.3937282229965158</v>
      </c>
      <c r="T16" s="160">
        <v>2.0122162037570588</v>
      </c>
    </row>
    <row r="17" spans="1:20" x14ac:dyDescent="0.2">
      <c r="A17" s="156">
        <v>12</v>
      </c>
      <c r="B17" s="157" t="s">
        <v>293</v>
      </c>
      <c r="C17" s="158">
        <v>3200</v>
      </c>
      <c r="D17" s="158">
        <v>2494</v>
      </c>
      <c r="E17" s="158">
        <v>2419</v>
      </c>
      <c r="F17" s="158">
        <v>2251</v>
      </c>
      <c r="G17" s="158">
        <v>2225</v>
      </c>
      <c r="H17" s="158">
        <v>2239</v>
      </c>
      <c r="I17" s="158">
        <v>2248</v>
      </c>
      <c r="J17" s="158">
        <v>2255</v>
      </c>
      <c r="K17" s="158">
        <v>2257</v>
      </c>
      <c r="L17" s="158">
        <v>2266</v>
      </c>
      <c r="M17" s="158">
        <v>2283</v>
      </c>
      <c r="N17" s="158">
        <v>2268</v>
      </c>
      <c r="O17" s="158">
        <v>2326</v>
      </c>
      <c r="P17" s="158">
        <v>2335</v>
      </c>
      <c r="Q17" s="158">
        <v>2314</v>
      </c>
      <c r="R17" s="158">
        <v>-21</v>
      </c>
      <c r="S17" s="159">
        <v>-0.89935760171306212</v>
      </c>
      <c r="T17" s="160">
        <v>5.333640659214014</v>
      </c>
    </row>
    <row r="18" spans="1:20" x14ac:dyDescent="0.2">
      <c r="A18" s="156">
        <v>13</v>
      </c>
      <c r="B18" s="157" t="s">
        <v>294</v>
      </c>
      <c r="C18" s="158">
        <v>5274</v>
      </c>
      <c r="D18" s="158">
        <v>4008</v>
      </c>
      <c r="E18" s="158">
        <v>3875</v>
      </c>
      <c r="F18" s="158">
        <v>3485</v>
      </c>
      <c r="G18" s="158">
        <v>3085</v>
      </c>
      <c r="H18" s="158">
        <v>3157</v>
      </c>
      <c r="I18" s="158">
        <v>3192</v>
      </c>
      <c r="J18" s="158">
        <v>3219</v>
      </c>
      <c r="K18" s="158">
        <v>3148</v>
      </c>
      <c r="L18" s="158">
        <v>3151</v>
      </c>
      <c r="M18" s="158">
        <v>3219</v>
      </c>
      <c r="N18" s="158">
        <v>3222</v>
      </c>
      <c r="O18" s="158">
        <v>3158</v>
      </c>
      <c r="P18" s="158">
        <v>3137</v>
      </c>
      <c r="Q18" s="158">
        <v>3108</v>
      </c>
      <c r="R18" s="158">
        <v>-29</v>
      </c>
      <c r="S18" s="159">
        <v>-0.92445011157156509</v>
      </c>
      <c r="T18" s="160">
        <v>7.1637662786677421</v>
      </c>
    </row>
    <row r="19" spans="1:20" x14ac:dyDescent="0.2">
      <c r="A19" s="156">
        <v>14</v>
      </c>
      <c r="B19" s="157" t="s">
        <v>295</v>
      </c>
      <c r="C19" s="158">
        <v>428</v>
      </c>
      <c r="D19" s="158">
        <v>395</v>
      </c>
      <c r="E19" s="158">
        <v>406</v>
      </c>
      <c r="F19" s="158">
        <v>415</v>
      </c>
      <c r="G19" s="158">
        <v>607</v>
      </c>
      <c r="H19" s="158">
        <v>411</v>
      </c>
      <c r="I19" s="158">
        <v>350</v>
      </c>
      <c r="J19" s="158">
        <v>349</v>
      </c>
      <c r="K19" s="158">
        <v>384</v>
      </c>
      <c r="L19" s="158">
        <v>365</v>
      </c>
      <c r="M19" s="158">
        <v>347</v>
      </c>
      <c r="N19" s="158">
        <v>349</v>
      </c>
      <c r="O19" s="158">
        <v>360</v>
      </c>
      <c r="P19" s="158">
        <v>365</v>
      </c>
      <c r="Q19" s="158">
        <v>352</v>
      </c>
      <c r="R19" s="158">
        <v>-13</v>
      </c>
      <c r="S19" s="159">
        <v>-3.5616438356164384</v>
      </c>
      <c r="T19" s="160">
        <v>0.81134032499711872</v>
      </c>
    </row>
    <row r="20" spans="1:20" x14ac:dyDescent="0.2">
      <c r="A20" s="156">
        <v>15</v>
      </c>
      <c r="B20" s="157" t="s">
        <v>296</v>
      </c>
      <c r="C20" s="158">
        <v>78</v>
      </c>
      <c r="D20" s="158">
        <v>23</v>
      </c>
      <c r="E20" s="158">
        <v>22</v>
      </c>
      <c r="F20" s="158">
        <v>22</v>
      </c>
      <c r="G20" s="158">
        <v>21</v>
      </c>
      <c r="H20" s="158">
        <v>23</v>
      </c>
      <c r="I20" s="158">
        <v>21</v>
      </c>
      <c r="J20" s="158">
        <v>24</v>
      </c>
      <c r="K20" s="158">
        <v>26</v>
      </c>
      <c r="L20" s="158">
        <v>26</v>
      </c>
      <c r="M20" s="158">
        <v>24</v>
      </c>
      <c r="N20" s="158">
        <v>22</v>
      </c>
      <c r="O20" s="158">
        <v>22</v>
      </c>
      <c r="P20" s="158">
        <v>25</v>
      </c>
      <c r="Q20" s="158">
        <v>22</v>
      </c>
      <c r="R20" s="158">
        <v>-3</v>
      </c>
      <c r="S20" s="159">
        <v>-12</v>
      </c>
      <c r="T20" s="160">
        <v>5.070877031231992E-2</v>
      </c>
    </row>
    <row r="21" spans="1:20" x14ac:dyDescent="0.2">
      <c r="A21" s="156">
        <v>16</v>
      </c>
      <c r="B21" s="157" t="s">
        <v>297</v>
      </c>
      <c r="C21" s="158">
        <v>2759</v>
      </c>
      <c r="D21" s="158">
        <v>2038</v>
      </c>
      <c r="E21" s="158">
        <v>2439</v>
      </c>
      <c r="F21" s="158">
        <v>2528</v>
      </c>
      <c r="G21" s="158">
        <v>2489</v>
      </c>
      <c r="H21" s="158">
        <v>2260</v>
      </c>
      <c r="I21" s="158">
        <v>2269</v>
      </c>
      <c r="J21" s="158">
        <v>2284</v>
      </c>
      <c r="K21" s="158">
        <v>2252</v>
      </c>
      <c r="L21" s="158">
        <v>2189</v>
      </c>
      <c r="M21" s="158">
        <v>2114</v>
      </c>
      <c r="N21" s="158">
        <v>2158</v>
      </c>
      <c r="O21" s="158">
        <v>2083</v>
      </c>
      <c r="P21" s="158">
        <v>2018</v>
      </c>
      <c r="Q21" s="158">
        <v>1998</v>
      </c>
      <c r="R21" s="158">
        <v>-20</v>
      </c>
      <c r="S21" s="159">
        <v>-0.99108027750247762</v>
      </c>
      <c r="T21" s="160">
        <v>4.6052783220006912</v>
      </c>
    </row>
    <row r="22" spans="1:20" x14ac:dyDescent="0.2">
      <c r="A22" s="156">
        <v>17</v>
      </c>
      <c r="B22" s="157" t="s">
        <v>298</v>
      </c>
      <c r="C22" s="158">
        <v>308</v>
      </c>
      <c r="D22" s="158">
        <v>219</v>
      </c>
      <c r="E22" s="158">
        <v>214</v>
      </c>
      <c r="F22" s="158">
        <v>180</v>
      </c>
      <c r="G22" s="158">
        <v>178</v>
      </c>
      <c r="H22" s="158">
        <v>150</v>
      </c>
      <c r="I22" s="158">
        <v>150</v>
      </c>
      <c r="J22" s="158">
        <v>125</v>
      </c>
      <c r="K22" s="158">
        <v>130</v>
      </c>
      <c r="L22" s="158">
        <v>128</v>
      </c>
      <c r="M22" s="158">
        <v>129</v>
      </c>
      <c r="N22" s="158">
        <v>123</v>
      </c>
      <c r="O22" s="158">
        <v>121</v>
      </c>
      <c r="P22" s="158">
        <v>119</v>
      </c>
      <c r="Q22" s="158">
        <v>160</v>
      </c>
      <c r="R22" s="158">
        <v>41</v>
      </c>
      <c r="S22" s="159">
        <v>34.45378151260504</v>
      </c>
      <c r="T22" s="160">
        <v>0.36879105681687219</v>
      </c>
    </row>
    <row r="23" spans="1:20" x14ac:dyDescent="0.2">
      <c r="A23" s="156">
        <v>18</v>
      </c>
      <c r="B23" s="157" t="s">
        <v>299</v>
      </c>
      <c r="C23" s="158">
        <v>533</v>
      </c>
      <c r="D23" s="158">
        <v>542</v>
      </c>
      <c r="E23" s="158">
        <v>547</v>
      </c>
      <c r="F23" s="158">
        <v>637</v>
      </c>
      <c r="G23" s="158">
        <v>624</v>
      </c>
      <c r="H23" s="158">
        <v>723</v>
      </c>
      <c r="I23" s="158">
        <v>719</v>
      </c>
      <c r="J23" s="158">
        <v>721</v>
      </c>
      <c r="K23" s="158">
        <v>714</v>
      </c>
      <c r="L23" s="158">
        <v>707</v>
      </c>
      <c r="M23" s="158">
        <v>697</v>
      </c>
      <c r="N23" s="158">
        <v>741</v>
      </c>
      <c r="O23" s="158">
        <v>743</v>
      </c>
      <c r="P23" s="158">
        <v>763</v>
      </c>
      <c r="Q23" s="158">
        <v>756</v>
      </c>
      <c r="R23" s="158">
        <v>-7</v>
      </c>
      <c r="S23" s="159">
        <v>-0.91743119266055051</v>
      </c>
      <c r="T23" s="160">
        <v>1.7425377434597211</v>
      </c>
    </row>
    <row r="24" spans="1:20" x14ac:dyDescent="0.2">
      <c r="A24" s="156">
        <v>19</v>
      </c>
      <c r="B24" s="157" t="s">
        <v>300</v>
      </c>
      <c r="C24" s="158">
        <v>315</v>
      </c>
      <c r="D24" s="158">
        <v>281</v>
      </c>
      <c r="E24" s="158">
        <v>282</v>
      </c>
      <c r="F24" s="158">
        <v>269</v>
      </c>
      <c r="G24" s="158">
        <v>260</v>
      </c>
      <c r="H24" s="158">
        <v>282</v>
      </c>
      <c r="I24" s="158">
        <v>268</v>
      </c>
      <c r="J24" s="158">
        <v>250</v>
      </c>
      <c r="K24" s="158">
        <v>246</v>
      </c>
      <c r="L24" s="158">
        <v>230</v>
      </c>
      <c r="M24" s="158">
        <v>229</v>
      </c>
      <c r="N24" s="158">
        <v>244</v>
      </c>
      <c r="O24" s="158">
        <v>257</v>
      </c>
      <c r="P24" s="158">
        <v>269</v>
      </c>
      <c r="Q24" s="158">
        <v>263</v>
      </c>
      <c r="R24" s="158">
        <v>-6</v>
      </c>
      <c r="S24" s="159">
        <v>-2.2304832713754648</v>
      </c>
      <c r="T24" s="160">
        <v>0.6062002996427337</v>
      </c>
    </row>
    <row r="25" spans="1:20" x14ac:dyDescent="0.2">
      <c r="A25" s="156">
        <v>20</v>
      </c>
      <c r="B25" s="157" t="s">
        <v>301</v>
      </c>
      <c r="C25" s="158">
        <v>104</v>
      </c>
      <c r="D25" s="158">
        <v>106</v>
      </c>
      <c r="E25" s="158">
        <v>111</v>
      </c>
      <c r="F25" s="158">
        <v>144</v>
      </c>
      <c r="G25" s="158">
        <v>158</v>
      </c>
      <c r="H25" s="158">
        <v>168</v>
      </c>
      <c r="I25" s="158">
        <v>156</v>
      </c>
      <c r="J25" s="158">
        <v>166</v>
      </c>
      <c r="K25" s="158">
        <v>153</v>
      </c>
      <c r="L25" s="158">
        <v>165</v>
      </c>
      <c r="M25" s="158">
        <v>163</v>
      </c>
      <c r="N25" s="158">
        <v>172</v>
      </c>
      <c r="O25" s="158">
        <v>172</v>
      </c>
      <c r="P25" s="158">
        <v>164</v>
      </c>
      <c r="Q25" s="158">
        <v>170</v>
      </c>
      <c r="R25" s="158">
        <v>6</v>
      </c>
      <c r="S25" s="159">
        <v>3.6585365853658534</v>
      </c>
      <c r="T25" s="160">
        <v>0.39184049786792674</v>
      </c>
    </row>
    <row r="26" spans="1:20" x14ac:dyDescent="0.2">
      <c r="A26" s="156">
        <v>21</v>
      </c>
      <c r="B26" s="157" t="s">
        <v>302</v>
      </c>
      <c r="C26" s="158">
        <v>34</v>
      </c>
      <c r="D26" s="158">
        <v>47</v>
      </c>
      <c r="E26" s="158">
        <v>47</v>
      </c>
      <c r="F26" s="158">
        <v>64</v>
      </c>
      <c r="G26" s="158">
        <v>70</v>
      </c>
      <c r="H26" s="158">
        <v>92</v>
      </c>
      <c r="I26" s="158">
        <v>86</v>
      </c>
      <c r="J26" s="158">
        <v>94</v>
      </c>
      <c r="K26" s="158">
        <v>108</v>
      </c>
      <c r="L26" s="158">
        <v>108</v>
      </c>
      <c r="M26" s="158">
        <v>115</v>
      </c>
      <c r="N26" s="158">
        <v>111</v>
      </c>
      <c r="O26" s="158">
        <v>113</v>
      </c>
      <c r="P26" s="158">
        <v>110</v>
      </c>
      <c r="Q26" s="158">
        <v>122</v>
      </c>
      <c r="R26" s="158">
        <v>12</v>
      </c>
      <c r="S26" s="159">
        <v>10.909090909090908</v>
      </c>
      <c r="T26" s="160">
        <v>0.28120318082286505</v>
      </c>
    </row>
    <row r="27" spans="1:20" x14ac:dyDescent="0.2">
      <c r="A27" s="156">
        <v>22</v>
      </c>
      <c r="B27" s="157" t="s">
        <v>303</v>
      </c>
      <c r="C27" s="158">
        <v>21147</v>
      </c>
      <c r="D27" s="158">
        <v>16341</v>
      </c>
      <c r="E27" s="158">
        <v>15915</v>
      </c>
      <c r="F27" s="158">
        <v>15027</v>
      </c>
      <c r="G27" s="158">
        <v>15054</v>
      </c>
      <c r="H27" s="158">
        <v>15511</v>
      </c>
      <c r="I27" s="158">
        <v>15785</v>
      </c>
      <c r="J27" s="158">
        <v>15966</v>
      </c>
      <c r="K27" s="158">
        <v>16032</v>
      </c>
      <c r="L27" s="158">
        <v>16295</v>
      </c>
      <c r="M27" s="158">
        <v>16671</v>
      </c>
      <c r="N27" s="158">
        <v>16750</v>
      </c>
      <c r="O27" s="158">
        <v>16934</v>
      </c>
      <c r="P27" s="158">
        <v>17158</v>
      </c>
      <c r="Q27" s="158">
        <v>17359</v>
      </c>
      <c r="R27" s="158">
        <v>201</v>
      </c>
      <c r="S27" s="159">
        <v>1.1714652057349342</v>
      </c>
      <c r="T27" s="160">
        <v>40.011524720525529</v>
      </c>
    </row>
    <row r="28" spans="1:20" x14ac:dyDescent="0.2">
      <c r="A28" s="156">
        <v>23</v>
      </c>
      <c r="B28" s="157" t="s">
        <v>304</v>
      </c>
      <c r="C28" s="158">
        <v>982</v>
      </c>
      <c r="D28" s="158">
        <v>583</v>
      </c>
      <c r="E28" s="158">
        <v>400</v>
      </c>
      <c r="F28" s="158">
        <v>387</v>
      </c>
      <c r="G28" s="158">
        <v>388</v>
      </c>
      <c r="H28" s="158">
        <v>336</v>
      </c>
      <c r="I28" s="158">
        <v>264</v>
      </c>
      <c r="J28" s="158">
        <v>261</v>
      </c>
      <c r="K28" s="158">
        <v>257</v>
      </c>
      <c r="L28" s="158">
        <v>246</v>
      </c>
      <c r="M28" s="158">
        <v>242</v>
      </c>
      <c r="N28" s="158">
        <v>230</v>
      </c>
      <c r="O28" s="158">
        <v>226</v>
      </c>
      <c r="P28" s="158">
        <v>218</v>
      </c>
      <c r="Q28" s="158">
        <v>212</v>
      </c>
      <c r="R28" s="158">
        <v>-6</v>
      </c>
      <c r="S28" s="159">
        <v>-2.7522935779816518</v>
      </c>
      <c r="T28" s="160">
        <v>0.4886481502823557</v>
      </c>
    </row>
    <row r="29" spans="1:20" x14ac:dyDescent="0.2">
      <c r="A29" s="156">
        <v>24</v>
      </c>
      <c r="B29" s="157" t="s">
        <v>305</v>
      </c>
      <c r="C29" s="158">
        <v>1653</v>
      </c>
      <c r="D29" s="158">
        <v>986</v>
      </c>
      <c r="E29" s="158">
        <v>840</v>
      </c>
      <c r="F29" s="158">
        <v>601</v>
      </c>
      <c r="G29" s="158">
        <v>552</v>
      </c>
      <c r="H29" s="158">
        <v>464</v>
      </c>
      <c r="I29" s="158">
        <v>433</v>
      </c>
      <c r="J29" s="158">
        <v>423</v>
      </c>
      <c r="K29" s="158">
        <v>411</v>
      </c>
      <c r="L29" s="158">
        <v>372</v>
      </c>
      <c r="M29" s="158">
        <v>387</v>
      </c>
      <c r="N29" s="158">
        <v>366</v>
      </c>
      <c r="O29" s="158">
        <v>352</v>
      </c>
      <c r="P29" s="158">
        <v>352</v>
      </c>
      <c r="Q29" s="158">
        <v>339</v>
      </c>
      <c r="R29" s="158">
        <v>-13</v>
      </c>
      <c r="S29" s="159">
        <v>-3.6931818181818183</v>
      </c>
      <c r="T29" s="160">
        <v>0.78137605163074786</v>
      </c>
    </row>
    <row r="30" spans="1:20" x14ac:dyDescent="0.2">
      <c r="A30" s="156">
        <v>25</v>
      </c>
      <c r="B30" s="157" t="s">
        <v>306</v>
      </c>
      <c r="C30" s="158">
        <v>346</v>
      </c>
      <c r="D30" s="158">
        <v>146</v>
      </c>
      <c r="E30" s="158">
        <v>16</v>
      </c>
      <c r="F30" s="158">
        <v>11</v>
      </c>
      <c r="G30" s="158">
        <v>9</v>
      </c>
      <c r="H30" s="158">
        <v>7</v>
      </c>
      <c r="I30" s="158">
        <v>6</v>
      </c>
      <c r="J30" s="158">
        <v>5</v>
      </c>
      <c r="K30" s="158">
        <v>5</v>
      </c>
      <c r="L30" s="158">
        <v>6</v>
      </c>
      <c r="M30" s="158">
        <v>4</v>
      </c>
      <c r="N30" s="158">
        <v>3</v>
      </c>
      <c r="O30" s="158">
        <v>2</v>
      </c>
      <c r="P30" s="158">
        <v>1</v>
      </c>
      <c r="Q30" s="158">
        <v>1</v>
      </c>
      <c r="R30" s="158">
        <v>0</v>
      </c>
      <c r="S30" s="159">
        <v>0</v>
      </c>
      <c r="T30" s="160">
        <v>2.3049441051054514E-3</v>
      </c>
    </row>
    <row r="31" spans="1:20" x14ac:dyDescent="0.2">
      <c r="A31" s="156">
        <v>26</v>
      </c>
      <c r="B31" s="157" t="s">
        <v>307</v>
      </c>
      <c r="C31" s="158">
        <v>2363</v>
      </c>
      <c r="D31" s="158">
        <v>1476</v>
      </c>
      <c r="E31" s="158">
        <v>1289</v>
      </c>
      <c r="F31" s="158">
        <v>980</v>
      </c>
      <c r="G31" s="158">
        <v>945</v>
      </c>
      <c r="H31" s="158">
        <v>844</v>
      </c>
      <c r="I31" s="158">
        <v>809</v>
      </c>
      <c r="J31" s="158">
        <v>762</v>
      </c>
      <c r="K31" s="158">
        <v>724</v>
      </c>
      <c r="L31" s="158">
        <v>688</v>
      </c>
      <c r="M31" s="158">
        <v>654</v>
      </c>
      <c r="N31" s="158">
        <v>628</v>
      </c>
      <c r="O31" s="158">
        <v>601</v>
      </c>
      <c r="P31" s="158">
        <v>590</v>
      </c>
      <c r="Q31" s="158">
        <v>559</v>
      </c>
      <c r="R31" s="158">
        <v>-31</v>
      </c>
      <c r="S31" s="159">
        <v>-5.2542372881355925</v>
      </c>
      <c r="T31" s="160">
        <v>1.2884637547539473</v>
      </c>
    </row>
    <row r="32" spans="1:20" x14ac:dyDescent="0.2">
      <c r="A32" s="156">
        <v>27</v>
      </c>
      <c r="B32" s="157" t="s">
        <v>308</v>
      </c>
      <c r="C32" s="158">
        <v>2606</v>
      </c>
      <c r="D32" s="158">
        <v>1970</v>
      </c>
      <c r="E32" s="158">
        <v>1832</v>
      </c>
      <c r="F32" s="158">
        <v>1455</v>
      </c>
      <c r="G32" s="158">
        <v>1348</v>
      </c>
      <c r="H32" s="158">
        <v>1622</v>
      </c>
      <c r="I32" s="158">
        <v>1528</v>
      </c>
      <c r="J32" s="158">
        <v>1471</v>
      </c>
      <c r="K32" s="158">
        <v>1420</v>
      </c>
      <c r="L32" s="158">
        <v>1356</v>
      </c>
      <c r="M32" s="158">
        <v>1303</v>
      </c>
      <c r="N32" s="158">
        <v>1278</v>
      </c>
      <c r="O32" s="158">
        <v>1221</v>
      </c>
      <c r="P32" s="158">
        <v>1189</v>
      </c>
      <c r="Q32" s="158">
        <v>1153</v>
      </c>
      <c r="R32" s="158">
        <v>-36</v>
      </c>
      <c r="S32" s="159">
        <v>-3.0277544154751892</v>
      </c>
      <c r="T32" s="160">
        <v>2.6576005531865854</v>
      </c>
    </row>
    <row r="33" spans="1:22" x14ac:dyDescent="0.2">
      <c r="A33" s="156">
        <v>28</v>
      </c>
      <c r="B33" s="157" t="s">
        <v>309</v>
      </c>
      <c r="C33" s="158">
        <v>0</v>
      </c>
      <c r="D33" s="158">
        <v>0</v>
      </c>
      <c r="E33" s="158">
        <v>0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v>0</v>
      </c>
      <c r="S33" s="159">
        <v>0</v>
      </c>
      <c r="T33" s="160">
        <v>0</v>
      </c>
    </row>
    <row r="34" spans="1:22" x14ac:dyDescent="0.2">
      <c r="A34" s="156">
        <v>29</v>
      </c>
      <c r="B34" s="157" t="s">
        <v>310</v>
      </c>
      <c r="C34" s="158">
        <v>202</v>
      </c>
      <c r="D34" s="158">
        <v>89</v>
      </c>
      <c r="E34" s="158">
        <v>109</v>
      </c>
      <c r="F34" s="158">
        <v>84</v>
      </c>
      <c r="G34" s="158">
        <v>83</v>
      </c>
      <c r="H34" s="158">
        <v>72</v>
      </c>
      <c r="I34" s="158">
        <v>72</v>
      </c>
      <c r="J34" s="158">
        <v>71</v>
      </c>
      <c r="K34" s="158">
        <v>69</v>
      </c>
      <c r="L34" s="158">
        <v>62</v>
      </c>
      <c r="M34" s="158">
        <v>65</v>
      </c>
      <c r="N34" s="158">
        <v>64</v>
      </c>
      <c r="O34" s="158">
        <v>58</v>
      </c>
      <c r="P34" s="158">
        <v>59</v>
      </c>
      <c r="Q34" s="158">
        <v>57</v>
      </c>
      <c r="R34" s="158">
        <v>-2</v>
      </c>
      <c r="S34" s="159">
        <v>-3.3898305084745761</v>
      </c>
      <c r="T34" s="160">
        <v>0.1313818139910107</v>
      </c>
    </row>
    <row r="35" spans="1:22" x14ac:dyDescent="0.2">
      <c r="A35" s="156">
        <v>30</v>
      </c>
      <c r="B35" s="157" t="s">
        <v>311</v>
      </c>
      <c r="C35" s="158">
        <v>2135</v>
      </c>
      <c r="D35" s="158">
        <v>1268</v>
      </c>
      <c r="E35" s="158">
        <v>941</v>
      </c>
      <c r="F35" s="158">
        <v>683</v>
      </c>
      <c r="G35" s="158">
        <v>616</v>
      </c>
      <c r="H35" s="158">
        <v>552</v>
      </c>
      <c r="I35" s="158">
        <v>535</v>
      </c>
      <c r="J35" s="158">
        <v>537</v>
      </c>
      <c r="K35" s="158">
        <v>549</v>
      </c>
      <c r="L35" s="158">
        <v>62</v>
      </c>
      <c r="M35" s="158">
        <v>476</v>
      </c>
      <c r="N35" s="158">
        <v>461</v>
      </c>
      <c r="O35" s="158">
        <v>462</v>
      </c>
      <c r="P35" s="158">
        <v>481</v>
      </c>
      <c r="Q35" s="158">
        <v>475</v>
      </c>
      <c r="R35" s="158">
        <v>-6</v>
      </c>
      <c r="S35" s="159">
        <v>-1.2474012474012475</v>
      </c>
      <c r="T35" s="160">
        <v>1.0948484499250895</v>
      </c>
    </row>
    <row r="36" spans="1:22" x14ac:dyDescent="0.2">
      <c r="A36" s="156">
        <v>31</v>
      </c>
      <c r="B36" s="157" t="s">
        <v>312</v>
      </c>
      <c r="C36" s="158">
        <v>55</v>
      </c>
      <c r="D36" s="158">
        <v>48</v>
      </c>
      <c r="E36" s="158">
        <v>41</v>
      </c>
      <c r="F36" s="158">
        <v>42</v>
      </c>
      <c r="G36" s="158">
        <v>42</v>
      </c>
      <c r="H36" s="158">
        <v>48</v>
      </c>
      <c r="I36" s="158">
        <v>41</v>
      </c>
      <c r="J36" s="158">
        <v>38</v>
      </c>
      <c r="K36" s="158">
        <v>42</v>
      </c>
      <c r="L36" s="158">
        <v>41</v>
      </c>
      <c r="M36" s="158">
        <v>41</v>
      </c>
      <c r="N36" s="158">
        <v>36</v>
      </c>
      <c r="O36" s="158">
        <v>36</v>
      </c>
      <c r="P36" s="158">
        <v>36</v>
      </c>
      <c r="Q36" s="158">
        <v>36</v>
      </c>
      <c r="R36" s="158">
        <v>0</v>
      </c>
      <c r="S36" s="159">
        <v>0</v>
      </c>
      <c r="T36" s="160">
        <v>8.2977987783796253E-2</v>
      </c>
    </row>
    <row r="37" spans="1:22" x14ac:dyDescent="0.2">
      <c r="A37" s="156">
        <v>32</v>
      </c>
      <c r="B37" s="157" t="s">
        <v>313</v>
      </c>
      <c r="C37" s="158">
        <v>2467</v>
      </c>
      <c r="D37" s="158">
        <v>1954</v>
      </c>
      <c r="E37" s="158">
        <v>1929</v>
      </c>
      <c r="F37" s="158">
        <v>1813</v>
      </c>
      <c r="G37" s="158">
        <v>1820</v>
      </c>
      <c r="H37" s="158">
        <v>1710</v>
      </c>
      <c r="I37" s="158">
        <v>1704</v>
      </c>
      <c r="J37" s="158">
        <v>1698</v>
      </c>
      <c r="K37" s="158">
        <v>1647</v>
      </c>
      <c r="L37" s="158">
        <v>1570</v>
      </c>
      <c r="M37" s="158">
        <v>1574</v>
      </c>
      <c r="N37" s="158">
        <v>1494</v>
      </c>
      <c r="O37" s="158">
        <v>1475</v>
      </c>
      <c r="P37" s="158">
        <v>1450</v>
      </c>
      <c r="Q37" s="158">
        <v>1443</v>
      </c>
      <c r="R37" s="158">
        <v>-7</v>
      </c>
      <c r="S37" s="159">
        <v>-0.48275862068965519</v>
      </c>
      <c r="T37" s="160">
        <v>3.3260343436671662</v>
      </c>
    </row>
    <row r="38" spans="1:22" x14ac:dyDescent="0.2">
      <c r="A38" s="156">
        <v>33</v>
      </c>
      <c r="B38" s="157" t="s">
        <v>314</v>
      </c>
      <c r="C38" s="158">
        <v>0</v>
      </c>
      <c r="D38" s="158">
        <v>0</v>
      </c>
      <c r="E38" s="158">
        <v>0</v>
      </c>
      <c r="F38" s="158">
        <v>0</v>
      </c>
      <c r="G38" s="158">
        <v>0</v>
      </c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8">
        <v>0</v>
      </c>
      <c r="N38" s="158">
        <v>0</v>
      </c>
      <c r="O38" s="158">
        <v>0</v>
      </c>
      <c r="P38" s="158">
        <v>0</v>
      </c>
      <c r="Q38" s="158">
        <v>0</v>
      </c>
      <c r="R38" s="158">
        <v>0</v>
      </c>
      <c r="S38" s="159">
        <v>0</v>
      </c>
      <c r="T38" s="160">
        <v>0</v>
      </c>
    </row>
    <row r="39" spans="1:22" x14ac:dyDescent="0.2">
      <c r="A39" s="156">
        <v>34</v>
      </c>
      <c r="B39" s="157" t="s">
        <v>315</v>
      </c>
      <c r="C39" s="158">
        <v>6107</v>
      </c>
      <c r="D39" s="158">
        <v>6131</v>
      </c>
      <c r="E39" s="158">
        <v>6078</v>
      </c>
      <c r="F39" s="158">
        <v>5191</v>
      </c>
      <c r="G39" s="158">
        <v>5180</v>
      </c>
      <c r="H39" s="158">
        <v>5276</v>
      </c>
      <c r="I39" s="158">
        <v>5319</v>
      </c>
      <c r="J39" s="158">
        <v>5377</v>
      </c>
      <c r="K39" s="158">
        <v>5378</v>
      </c>
      <c r="L39" s="158">
        <v>5419</v>
      </c>
      <c r="M39" s="158">
        <v>5410</v>
      </c>
      <c r="N39" s="158">
        <v>5354</v>
      </c>
      <c r="O39" s="158">
        <v>5341</v>
      </c>
      <c r="P39" s="158">
        <v>5375</v>
      </c>
      <c r="Q39" s="158">
        <v>5421</v>
      </c>
      <c r="R39" s="158">
        <v>46</v>
      </c>
      <c r="S39" s="159">
        <v>0.85581395348837219</v>
      </c>
      <c r="T39" s="160">
        <v>12.495101993776652</v>
      </c>
    </row>
    <row r="40" spans="1:22" ht="13.8" thickBot="1" x14ac:dyDescent="0.25">
      <c r="A40" s="161">
        <v>35</v>
      </c>
      <c r="B40" s="162" t="s">
        <v>316</v>
      </c>
      <c r="C40" s="163">
        <v>10</v>
      </c>
      <c r="D40" s="163">
        <v>13</v>
      </c>
      <c r="E40" s="163">
        <v>13</v>
      </c>
      <c r="F40" s="163">
        <v>12</v>
      </c>
      <c r="G40" s="163">
        <v>12</v>
      </c>
      <c r="H40" s="163">
        <v>13</v>
      </c>
      <c r="I40" s="163">
        <v>13</v>
      </c>
      <c r="J40" s="163">
        <v>13</v>
      </c>
      <c r="K40" s="163">
        <v>12</v>
      </c>
      <c r="L40" s="163">
        <v>14</v>
      </c>
      <c r="M40" s="163">
        <v>13</v>
      </c>
      <c r="N40" s="163">
        <v>58</v>
      </c>
      <c r="O40" s="163">
        <v>72</v>
      </c>
      <c r="P40" s="163">
        <v>76</v>
      </c>
      <c r="Q40" s="163">
        <v>74</v>
      </c>
      <c r="R40" s="163">
        <v>-2</v>
      </c>
      <c r="S40" s="164">
        <v>-2.6315789473684208</v>
      </c>
      <c r="T40" s="165">
        <v>0.17056586377780339</v>
      </c>
    </row>
    <row r="41" spans="1:22" ht="14.4" thickTop="1" thickBot="1" x14ac:dyDescent="0.25">
      <c r="A41" s="261" t="s">
        <v>253</v>
      </c>
      <c r="B41" s="262"/>
      <c r="C41" s="166">
        <f t="shared" ref="C41:J41" si="0">SUM(C8:C40)</f>
        <v>60618</v>
      </c>
      <c r="D41" s="167">
        <f t="shared" si="0"/>
        <v>47836</v>
      </c>
      <c r="E41" s="166">
        <f t="shared" si="0"/>
        <v>46408</v>
      </c>
      <c r="F41" s="166">
        <f t="shared" si="0"/>
        <v>42474</v>
      </c>
      <c r="G41" s="168">
        <f t="shared" si="0"/>
        <v>42049</v>
      </c>
      <c r="H41" s="168">
        <f t="shared" si="0"/>
        <v>41995</v>
      </c>
      <c r="I41" s="168">
        <f t="shared" si="0"/>
        <v>42093</v>
      </c>
      <c r="J41" s="168">
        <f t="shared" si="0"/>
        <v>41770</v>
      </c>
      <c r="K41" s="168">
        <v>42645</v>
      </c>
      <c r="L41" s="168">
        <v>42689</v>
      </c>
      <c r="M41" s="168">
        <v>43032</v>
      </c>
      <c r="N41" s="168">
        <v>43108</v>
      </c>
      <c r="O41" s="168">
        <v>43155</v>
      </c>
      <c r="P41" s="168">
        <v>43317</v>
      </c>
      <c r="Q41" s="168">
        <v>43385</v>
      </c>
      <c r="R41" s="166">
        <v>68</v>
      </c>
      <c r="S41" s="169">
        <v>0.15698224715469677</v>
      </c>
      <c r="T41" s="170">
        <v>100</v>
      </c>
    </row>
    <row r="43" spans="1:22" x14ac:dyDescent="0.2">
      <c r="A43" s="171" t="s">
        <v>254</v>
      </c>
      <c r="B43" s="171" t="s">
        <v>317</v>
      </c>
    </row>
    <row r="44" spans="1:22" x14ac:dyDescent="0.2">
      <c r="A44" s="171"/>
      <c r="B44" s="171"/>
    </row>
    <row r="45" spans="1:22" x14ac:dyDescent="0.2">
      <c r="A45" s="171"/>
      <c r="B45" s="171"/>
    </row>
    <row r="46" spans="1:22" s="136" customFormat="1" x14ac:dyDescent="0.2">
      <c r="A46"/>
      <c r="B46" s="171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S46" s="137"/>
      <c r="T46"/>
      <c r="U46"/>
      <c r="V46"/>
    </row>
    <row r="47" spans="1:22" s="136" customFormat="1" x14ac:dyDescent="0.2">
      <c r="A47" s="171"/>
      <c r="B47" s="171"/>
      <c r="C47"/>
      <c r="D47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S47" s="137"/>
      <c r="T47"/>
      <c r="U47"/>
      <c r="V47"/>
    </row>
    <row r="48" spans="1:22" s="136" customFormat="1" x14ac:dyDescent="0.2">
      <c r="A48"/>
      <c r="B48" s="17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S48" s="137"/>
      <c r="T48"/>
      <c r="U48"/>
      <c r="V48"/>
    </row>
  </sheetData>
  <mergeCells count="2">
    <mergeCell ref="R3:S3"/>
    <mergeCell ref="A41:B41"/>
  </mergeCells>
  <phoneticPr fontId="1"/>
  <printOptions horizontalCentered="1"/>
  <pageMargins left="0.78740157480314965" right="0.59055118110236227" top="0.98425196850393704" bottom="0.98425196850393704" header="0.51181102362204722" footer="0.51181102362204722"/>
  <pageSetup paperSize="9" scale="98" fitToHeight="0" orientation="portrait" horizontalDpi="300" verticalDpi="300" r:id="rId1"/>
  <headerFooter alignWithMargins="0"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6A9B-5A3E-4095-8C6D-9E728E415979}">
  <sheetPr>
    <pageSetUpPr fitToPage="1"/>
  </sheetPr>
  <dimension ref="A1:AZ51"/>
  <sheetViews>
    <sheetView view="pageBreakPreview" zoomScale="85" zoomScaleNormal="100" zoomScaleSheetLayoutView="85" workbookViewId="0">
      <pane xSplit="1" ySplit="5" topLeftCell="AI42" activePane="bottomRight" state="frozen"/>
      <selection activeCell="AN85" sqref="AN85"/>
      <selection pane="topRight" activeCell="AN85" sqref="AN85"/>
      <selection pane="bottomLeft" activeCell="AN85" sqref="AN85"/>
      <selection pane="bottomRight" activeCell="AN85" sqref="AN85"/>
    </sheetView>
  </sheetViews>
  <sheetFormatPr defaultColWidth="8.33203125" defaultRowHeight="10.8" x14ac:dyDescent="0.15"/>
  <cols>
    <col min="1" max="1" width="15.44140625" style="218" customWidth="1"/>
    <col min="2" max="28" width="5.33203125" style="218" hidden="1" customWidth="1"/>
    <col min="29" max="29" width="34.33203125" style="218" hidden="1" customWidth="1"/>
    <col min="30" max="30" width="19.21875" style="218" hidden="1" customWidth="1"/>
    <col min="31" max="31" width="21.5546875" style="218" hidden="1" customWidth="1"/>
    <col min="32" max="34" width="5.33203125" style="218" hidden="1" customWidth="1"/>
    <col min="35" max="52" width="5.33203125" style="218" customWidth="1"/>
    <col min="53" max="53" width="2.109375" style="218" customWidth="1"/>
    <col min="54" max="16384" width="8.33203125" style="218"/>
  </cols>
  <sheetData>
    <row r="1" spans="1:52" ht="13.2" x14ac:dyDescent="0.2">
      <c r="A1" s="217" t="s">
        <v>280</v>
      </c>
    </row>
    <row r="2" spans="1:52" ht="11.4" thickBot="1" x14ac:dyDescent="0.2"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Y2" s="219" t="s">
        <v>279</v>
      </c>
      <c r="Z2" s="219"/>
    </row>
    <row r="3" spans="1:52" ht="15" customHeight="1" x14ac:dyDescent="0.15">
      <c r="A3" s="220"/>
      <c r="B3" s="221" t="s">
        <v>278</v>
      </c>
      <c r="C3" s="221"/>
      <c r="D3" s="222"/>
      <c r="E3" s="221" t="s">
        <v>277</v>
      </c>
      <c r="F3" s="221"/>
      <c r="G3" s="222"/>
      <c r="H3" s="221" t="s">
        <v>276</v>
      </c>
      <c r="I3" s="221"/>
      <c r="J3" s="222"/>
      <c r="K3" s="221" t="s">
        <v>275</v>
      </c>
      <c r="L3" s="221"/>
      <c r="M3" s="222"/>
      <c r="N3" s="221" t="s">
        <v>274</v>
      </c>
      <c r="O3" s="221"/>
      <c r="P3" s="222"/>
      <c r="Q3" s="221" t="s">
        <v>273</v>
      </c>
      <c r="R3" s="221"/>
      <c r="S3" s="222"/>
      <c r="T3" s="221" t="s">
        <v>272</v>
      </c>
      <c r="U3" s="221"/>
      <c r="V3" s="222"/>
      <c r="W3" s="221" t="s">
        <v>271</v>
      </c>
      <c r="X3" s="221"/>
      <c r="Y3" s="222"/>
      <c r="Z3" s="221" t="s">
        <v>270</v>
      </c>
      <c r="AA3" s="221"/>
      <c r="AB3" s="222"/>
      <c r="AC3" s="223" t="s">
        <v>269</v>
      </c>
      <c r="AD3" s="224"/>
      <c r="AE3" s="225"/>
      <c r="AF3" s="223" t="s">
        <v>268</v>
      </c>
      <c r="AG3" s="224"/>
      <c r="AH3" s="225"/>
      <c r="AI3" s="226" t="s">
        <v>267</v>
      </c>
      <c r="AJ3" s="221"/>
      <c r="AK3" s="222"/>
      <c r="AL3" s="226" t="s">
        <v>266</v>
      </c>
      <c r="AM3" s="221"/>
      <c r="AN3" s="222"/>
      <c r="AO3" s="226" t="s">
        <v>265</v>
      </c>
      <c r="AP3" s="221"/>
      <c r="AQ3" s="222"/>
      <c r="AR3" s="226" t="s">
        <v>264</v>
      </c>
      <c r="AS3" s="221"/>
      <c r="AT3" s="222"/>
      <c r="AU3" s="226" t="s">
        <v>263</v>
      </c>
      <c r="AV3" s="221"/>
      <c r="AW3" s="222"/>
      <c r="AX3" s="226" t="s">
        <v>262</v>
      </c>
      <c r="AY3" s="221"/>
      <c r="AZ3" s="222"/>
    </row>
    <row r="4" spans="1:52" ht="15" customHeight="1" x14ac:dyDescent="0.15">
      <c r="A4" s="227"/>
      <c r="B4" s="228"/>
      <c r="C4" s="229" t="s">
        <v>28</v>
      </c>
      <c r="D4" s="230" t="s">
        <v>261</v>
      </c>
      <c r="E4" s="228"/>
      <c r="F4" s="229" t="s">
        <v>28</v>
      </c>
      <c r="G4" s="230" t="s">
        <v>261</v>
      </c>
      <c r="H4" s="228"/>
      <c r="I4" s="229" t="s">
        <v>28</v>
      </c>
      <c r="J4" s="230" t="s">
        <v>261</v>
      </c>
      <c r="K4" s="228"/>
      <c r="L4" s="229" t="s">
        <v>28</v>
      </c>
      <c r="M4" s="230" t="s">
        <v>261</v>
      </c>
      <c r="N4" s="228"/>
      <c r="O4" s="229" t="s">
        <v>28</v>
      </c>
      <c r="P4" s="230" t="s">
        <v>261</v>
      </c>
      <c r="Q4" s="228"/>
      <c r="R4" s="229" t="s">
        <v>28</v>
      </c>
      <c r="S4" s="230" t="s">
        <v>261</v>
      </c>
      <c r="T4" s="228"/>
      <c r="U4" s="229" t="s">
        <v>28</v>
      </c>
      <c r="V4" s="230" t="s">
        <v>261</v>
      </c>
      <c r="W4" s="228"/>
      <c r="X4" s="229" t="s">
        <v>28</v>
      </c>
      <c r="Y4" s="230" t="s">
        <v>261</v>
      </c>
      <c r="Z4" s="228"/>
      <c r="AA4" s="229" t="s">
        <v>28</v>
      </c>
      <c r="AB4" s="230" t="s">
        <v>261</v>
      </c>
      <c r="AC4" s="228"/>
      <c r="AD4" s="229" t="s">
        <v>28</v>
      </c>
      <c r="AE4" s="230" t="s">
        <v>261</v>
      </c>
      <c r="AF4" s="228"/>
      <c r="AG4" s="229" t="s">
        <v>28</v>
      </c>
      <c r="AH4" s="230" t="s">
        <v>261</v>
      </c>
      <c r="AI4" s="228"/>
      <c r="AJ4" s="229" t="s">
        <v>28</v>
      </c>
      <c r="AK4" s="230" t="s">
        <v>261</v>
      </c>
      <c r="AL4" s="231"/>
      <c r="AM4" s="229" t="s">
        <v>28</v>
      </c>
      <c r="AN4" s="230" t="s">
        <v>261</v>
      </c>
      <c r="AO4" s="231"/>
      <c r="AP4" s="229" t="s">
        <v>28</v>
      </c>
      <c r="AQ4" s="230" t="s">
        <v>261</v>
      </c>
      <c r="AR4" s="231"/>
      <c r="AS4" s="229" t="s">
        <v>28</v>
      </c>
      <c r="AT4" s="230" t="s">
        <v>261</v>
      </c>
      <c r="AU4" s="231"/>
      <c r="AV4" s="229" t="s">
        <v>28</v>
      </c>
      <c r="AW4" s="230" t="s">
        <v>261</v>
      </c>
      <c r="AX4" s="231"/>
      <c r="AY4" s="229" t="s">
        <v>28</v>
      </c>
      <c r="AZ4" s="230" t="s">
        <v>261</v>
      </c>
    </row>
    <row r="5" spans="1:52" ht="15" customHeight="1" thickBot="1" x14ac:dyDescent="0.2">
      <c r="A5" s="232"/>
      <c r="B5" s="233"/>
      <c r="C5" s="234" t="s">
        <v>260</v>
      </c>
      <c r="D5" s="235" t="s">
        <v>260</v>
      </c>
      <c r="E5" s="233"/>
      <c r="F5" s="234" t="s">
        <v>260</v>
      </c>
      <c r="G5" s="235" t="s">
        <v>260</v>
      </c>
      <c r="H5" s="233"/>
      <c r="I5" s="234" t="s">
        <v>260</v>
      </c>
      <c r="J5" s="235" t="s">
        <v>260</v>
      </c>
      <c r="K5" s="233"/>
      <c r="L5" s="234" t="s">
        <v>260</v>
      </c>
      <c r="M5" s="235" t="s">
        <v>260</v>
      </c>
      <c r="N5" s="233"/>
      <c r="O5" s="234" t="s">
        <v>260</v>
      </c>
      <c r="P5" s="235" t="s">
        <v>260</v>
      </c>
      <c r="Q5" s="233"/>
      <c r="R5" s="234" t="s">
        <v>260</v>
      </c>
      <c r="S5" s="235" t="s">
        <v>260</v>
      </c>
      <c r="T5" s="233"/>
      <c r="U5" s="234" t="s">
        <v>260</v>
      </c>
      <c r="V5" s="235" t="s">
        <v>260</v>
      </c>
      <c r="W5" s="233"/>
      <c r="X5" s="234" t="s">
        <v>260</v>
      </c>
      <c r="Y5" s="235" t="s">
        <v>260</v>
      </c>
      <c r="Z5" s="233"/>
      <c r="AA5" s="234" t="s">
        <v>260</v>
      </c>
      <c r="AB5" s="235" t="s">
        <v>260</v>
      </c>
      <c r="AC5" s="233"/>
      <c r="AD5" s="234" t="s">
        <v>260</v>
      </c>
      <c r="AE5" s="235" t="s">
        <v>260</v>
      </c>
      <c r="AF5" s="233"/>
      <c r="AG5" s="234" t="s">
        <v>260</v>
      </c>
      <c r="AH5" s="235" t="s">
        <v>260</v>
      </c>
      <c r="AI5" s="233"/>
      <c r="AJ5" s="234" t="s">
        <v>260</v>
      </c>
      <c r="AK5" s="235" t="s">
        <v>260</v>
      </c>
      <c r="AL5" s="231"/>
      <c r="AM5" s="236" t="s">
        <v>260</v>
      </c>
      <c r="AN5" s="237" t="s">
        <v>260</v>
      </c>
      <c r="AO5" s="231"/>
      <c r="AP5" s="236" t="s">
        <v>260</v>
      </c>
      <c r="AQ5" s="237" t="s">
        <v>260</v>
      </c>
      <c r="AR5" s="238"/>
      <c r="AS5" s="234" t="s">
        <v>260</v>
      </c>
      <c r="AT5" s="235" t="s">
        <v>260</v>
      </c>
      <c r="AU5" s="238"/>
      <c r="AV5" s="234" t="s">
        <v>260</v>
      </c>
      <c r="AW5" s="235" t="s">
        <v>260</v>
      </c>
      <c r="AX5" s="238"/>
      <c r="AY5" s="234" t="s">
        <v>260</v>
      </c>
      <c r="AZ5" s="235" t="s">
        <v>260</v>
      </c>
    </row>
    <row r="6" spans="1:52" ht="13.5" customHeight="1" x14ac:dyDescent="0.2">
      <c r="A6" s="239" t="s">
        <v>193</v>
      </c>
      <c r="B6" s="173">
        <v>11.203983179836442</v>
      </c>
      <c r="C6" s="174">
        <v>5.7013131078605888</v>
      </c>
      <c r="D6" s="175">
        <v>2.4378918040399351</v>
      </c>
      <c r="E6" s="176">
        <v>10.954927780632865</v>
      </c>
      <c r="F6" s="174">
        <v>5.5910935042598187</v>
      </c>
      <c r="G6" s="177">
        <v>2.3733094366811889</v>
      </c>
      <c r="H6" s="176">
        <v>10.566270269710456</v>
      </c>
      <c r="I6" s="174">
        <v>5.3776386547877042</v>
      </c>
      <c r="J6" s="177">
        <v>2.3043324038329596</v>
      </c>
      <c r="K6" s="176">
        <v>10.213467657781843</v>
      </c>
      <c r="L6" s="174">
        <v>5.150535279491903</v>
      </c>
      <c r="M6" s="177">
        <v>2.2544864279917038</v>
      </c>
      <c r="N6" s="176">
        <v>9.5284544497779606</v>
      </c>
      <c r="O6" s="174">
        <v>4.5691403342146462</v>
      </c>
      <c r="P6" s="177">
        <v>2.1100187386092357</v>
      </c>
      <c r="Q6" s="176">
        <v>9.3191600699770678</v>
      </c>
      <c r="R6" s="174">
        <v>4.4582164056207381</v>
      </c>
      <c r="S6" s="177">
        <v>2.0598088456348984</v>
      </c>
      <c r="T6" s="176">
        <v>9.2239778121177647</v>
      </c>
      <c r="U6" s="174">
        <v>4.4446234150613844</v>
      </c>
      <c r="V6" s="177">
        <v>1.8976478227385525</v>
      </c>
      <c r="W6" s="176">
        <v>9.1880245747164366</v>
      </c>
      <c r="X6" s="174">
        <v>4.4465439930414963</v>
      </c>
      <c r="Y6" s="177">
        <v>1.864599111191094</v>
      </c>
      <c r="Z6" s="176">
        <v>9.1719097172867308</v>
      </c>
      <c r="AA6" s="174">
        <v>4.5959297468622742</v>
      </c>
      <c r="AB6" s="177">
        <v>1.7081996074881487</v>
      </c>
      <c r="AC6" s="176">
        <v>8.8962377874754637</v>
      </c>
      <c r="AD6" s="174">
        <v>4.4035634457203257</v>
      </c>
      <c r="AE6" s="177">
        <v>1.6485515766440342</v>
      </c>
      <c r="AF6" s="176">
        <v>8.737012715099981</v>
      </c>
      <c r="AG6" s="174">
        <v>4.3549586919359369</v>
      </c>
      <c r="AH6" s="177">
        <v>1.596161330528556</v>
      </c>
      <c r="AI6" s="176">
        <v>8.6696032641978586</v>
      </c>
      <c r="AJ6" s="174">
        <v>4.2843826627610415</v>
      </c>
      <c r="AK6" s="175">
        <v>1.5863529377042891</v>
      </c>
      <c r="AL6" s="176">
        <v>8.6764072231579767</v>
      </c>
      <c r="AM6" s="174">
        <v>4.2451721571546086</v>
      </c>
      <c r="AN6" s="175">
        <v>1.6109130792432136</v>
      </c>
      <c r="AO6" s="176">
        <v>8.6999999999999993</v>
      </c>
      <c r="AP6" s="174">
        <v>4.2</v>
      </c>
      <c r="AQ6" s="175">
        <v>1.6</v>
      </c>
      <c r="AR6" s="240">
        <v>8.6999999999999993</v>
      </c>
      <c r="AS6" s="241">
        <v>4.2</v>
      </c>
      <c r="AT6" s="242">
        <v>1.7</v>
      </c>
      <c r="AU6" s="240">
        <v>8.8000000000000007</v>
      </c>
      <c r="AV6" s="241">
        <v>4.3</v>
      </c>
      <c r="AW6" s="242">
        <v>1.6752719557512357</v>
      </c>
      <c r="AX6" s="240">
        <v>9</v>
      </c>
      <c r="AY6" s="241">
        <v>4.5</v>
      </c>
      <c r="AZ6" s="243">
        <v>1.7</v>
      </c>
    </row>
    <row r="7" spans="1:52" ht="13.5" customHeight="1" x14ac:dyDescent="0.2">
      <c r="A7" s="239" t="s">
        <v>195</v>
      </c>
      <c r="B7" s="173">
        <v>10.398280910605608</v>
      </c>
      <c r="C7" s="174">
        <v>5.335806899038392</v>
      </c>
      <c r="D7" s="175">
        <v>2.5646766675486985</v>
      </c>
      <c r="E7" s="176">
        <v>10.290746144226761</v>
      </c>
      <c r="F7" s="174">
        <v>5.2220832754388402</v>
      </c>
      <c r="G7" s="177">
        <v>2.5734102172201383</v>
      </c>
      <c r="H7" s="176">
        <v>10.133111047435463</v>
      </c>
      <c r="I7" s="174">
        <v>5.1953539931867052</v>
      </c>
      <c r="J7" s="177">
        <v>2.5441315654658019</v>
      </c>
      <c r="K7" s="176">
        <v>9.9782503065781256</v>
      </c>
      <c r="L7" s="174">
        <v>5.0209398644114858</v>
      </c>
      <c r="M7" s="177">
        <v>2.4844397140146697</v>
      </c>
      <c r="N7" s="176">
        <v>9.4396026398693866</v>
      </c>
      <c r="O7" s="174">
        <v>4.6393174971830664</v>
      </c>
      <c r="P7" s="177">
        <v>2.3282820153149215</v>
      </c>
      <c r="Q7" s="176">
        <v>9.1597821924158964</v>
      </c>
      <c r="R7" s="174">
        <v>4.5179812197109523</v>
      </c>
      <c r="S7" s="177">
        <v>2.2661894327039644</v>
      </c>
      <c r="T7" s="176">
        <v>8.2210287918198937</v>
      </c>
      <c r="U7" s="174">
        <v>4.0866893891828866</v>
      </c>
      <c r="V7" s="177">
        <v>1.9788770293299847</v>
      </c>
      <c r="W7" s="176">
        <v>6.7067870463198762</v>
      </c>
      <c r="X7" s="174">
        <v>3.9435352404862214</v>
      </c>
      <c r="Y7" s="177">
        <v>1.8967849079240064</v>
      </c>
      <c r="Z7" s="176">
        <v>6.8073144180021776</v>
      </c>
      <c r="AA7" s="174">
        <v>4.0761206575810611</v>
      </c>
      <c r="AB7" s="177">
        <v>1.9016384406564786</v>
      </c>
      <c r="AC7" s="176">
        <v>7.1857647243294096</v>
      </c>
      <c r="AD7" s="174">
        <v>4.4417650271155829</v>
      </c>
      <c r="AE7" s="177">
        <v>1.8545653125996897</v>
      </c>
      <c r="AF7" s="176">
        <v>7.3694691877393188</v>
      </c>
      <c r="AG7" s="174">
        <v>4.5199051224691909</v>
      </c>
      <c r="AH7" s="177">
        <v>1.9293923358599827</v>
      </c>
      <c r="AI7" s="176">
        <v>7.3846898833783952</v>
      </c>
      <c r="AJ7" s="174">
        <v>4.5976083827663663</v>
      </c>
      <c r="AK7" s="175">
        <v>1.9181362065022933</v>
      </c>
      <c r="AL7" s="176">
        <v>7.4848015162344703</v>
      </c>
      <c r="AM7" s="174">
        <v>4.6284770463409872</v>
      </c>
      <c r="AN7" s="175">
        <v>1.9836330198604228</v>
      </c>
      <c r="AO7" s="176">
        <v>7.6</v>
      </c>
      <c r="AP7" s="174">
        <v>4.8</v>
      </c>
      <c r="AQ7" s="175">
        <v>2</v>
      </c>
      <c r="AR7" s="240">
        <v>7.6</v>
      </c>
      <c r="AS7" s="241">
        <v>4.8</v>
      </c>
      <c r="AT7" s="242">
        <v>2</v>
      </c>
      <c r="AU7" s="240">
        <v>7.5</v>
      </c>
      <c r="AV7" s="241">
        <v>4.7</v>
      </c>
      <c r="AW7" s="242">
        <v>1.9983425820054759</v>
      </c>
      <c r="AX7" s="240">
        <v>7.6</v>
      </c>
      <c r="AY7" s="241">
        <v>4.8</v>
      </c>
      <c r="AZ7" s="243">
        <v>2</v>
      </c>
    </row>
    <row r="8" spans="1:52" ht="13.5" customHeight="1" x14ac:dyDescent="0.2">
      <c r="A8" s="239" t="s">
        <v>196</v>
      </c>
      <c r="B8" s="173">
        <v>11.30805238521012</v>
      </c>
      <c r="C8" s="174">
        <v>4.4443275653500232</v>
      </c>
      <c r="D8" s="175">
        <v>2.7744175038131802</v>
      </c>
      <c r="E8" s="176">
        <v>11.119832548403977</v>
      </c>
      <c r="F8" s="174">
        <v>4.2647828362114071</v>
      </c>
      <c r="G8" s="177">
        <v>2.6687598116169542</v>
      </c>
      <c r="H8" s="176">
        <v>10.847714278254967</v>
      </c>
      <c r="I8" s="174">
        <v>4.0858418400647469</v>
      </c>
      <c r="J8" s="177">
        <v>2.5324387123723993</v>
      </c>
      <c r="K8" s="176">
        <v>10.45409571421132</v>
      </c>
      <c r="L8" s="174">
        <v>4.0228089361037336</v>
      </c>
      <c r="M8" s="177">
        <v>2.3954590428578868</v>
      </c>
      <c r="N8" s="176">
        <v>10.102456615416662</v>
      </c>
      <c r="O8" s="174">
        <v>3.5801231562365747</v>
      </c>
      <c r="P8" s="177">
        <v>2.1090180047648186</v>
      </c>
      <c r="Q8" s="176">
        <v>10.289978398900306</v>
      </c>
      <c r="R8" s="174">
        <v>3.5216338286312756</v>
      </c>
      <c r="S8" s="177">
        <v>2.1339268180925575</v>
      </c>
      <c r="T8" s="176">
        <v>10.296127562642369</v>
      </c>
      <c r="U8" s="174">
        <v>3.5144809632281158</v>
      </c>
      <c r="V8" s="177">
        <v>2.056622193296453</v>
      </c>
      <c r="W8" s="176">
        <v>10.139284501006088</v>
      </c>
      <c r="X8" s="174">
        <v>3.514777745838451</v>
      </c>
      <c r="Y8" s="177">
        <v>1.9599132411738573</v>
      </c>
      <c r="Z8" s="176">
        <v>10.33266459488874</v>
      </c>
      <c r="AA8" s="174">
        <v>3.7370677786082371</v>
      </c>
      <c r="AB8" s="177">
        <v>1.9537652596934294</v>
      </c>
      <c r="AC8" s="176">
        <v>10.347063259986504</v>
      </c>
      <c r="AD8" s="174">
        <v>3.784220066951586</v>
      </c>
      <c r="AE8" s="177">
        <v>1.9053415721714277</v>
      </c>
      <c r="AF8" s="176">
        <v>10.482124589815466</v>
      </c>
      <c r="AG8" s="174">
        <v>3.8926014002736777</v>
      </c>
      <c r="AH8" s="177">
        <v>1.9130873776089066</v>
      </c>
      <c r="AI8" s="176">
        <v>10.544745001603763</v>
      </c>
      <c r="AJ8" s="174">
        <v>3.875761787661713</v>
      </c>
      <c r="AK8" s="175">
        <v>1.9245161980113332</v>
      </c>
      <c r="AL8" s="176">
        <v>10.714189932147933</v>
      </c>
      <c r="AM8" s="174">
        <v>4.0496687853675546</v>
      </c>
      <c r="AN8" s="175">
        <v>1.9175583983694049</v>
      </c>
      <c r="AO8" s="176">
        <v>11</v>
      </c>
      <c r="AP8" s="174">
        <v>4.3</v>
      </c>
      <c r="AQ8" s="175">
        <v>2</v>
      </c>
      <c r="AR8" s="240">
        <v>11</v>
      </c>
      <c r="AS8" s="241">
        <v>4.5</v>
      </c>
      <c r="AT8" s="242">
        <v>2</v>
      </c>
      <c r="AU8" s="240">
        <v>10.9</v>
      </c>
      <c r="AV8" s="241">
        <v>4.5999999999999996</v>
      </c>
      <c r="AW8" s="242">
        <v>2.0605332823885809</v>
      </c>
      <c r="AX8" s="240">
        <v>10.7</v>
      </c>
      <c r="AY8" s="241">
        <v>4.9000000000000004</v>
      </c>
      <c r="AZ8" s="243">
        <v>2.1</v>
      </c>
    </row>
    <row r="9" spans="1:52" ht="13.5" customHeight="1" x14ac:dyDescent="0.2">
      <c r="A9" s="239" t="s">
        <v>197</v>
      </c>
      <c r="B9" s="173">
        <v>7.6290380259864108</v>
      </c>
      <c r="C9" s="174">
        <v>4.3168775437222209</v>
      </c>
      <c r="D9" s="175">
        <v>2.0690359824940825</v>
      </c>
      <c r="E9" s="176">
        <v>7.4032036093809852</v>
      </c>
      <c r="F9" s="174">
        <v>4.2393201197451864</v>
      </c>
      <c r="G9" s="177">
        <v>2.011832640494871</v>
      </c>
      <c r="H9" s="176">
        <v>7.2368458350577409</v>
      </c>
      <c r="I9" s="174">
        <v>4.1159029191162713</v>
      </c>
      <c r="J9" s="177">
        <v>1.9615735675127133</v>
      </c>
      <c r="K9" s="176">
        <v>7.0794515608317292</v>
      </c>
      <c r="L9" s="174">
        <v>4.0284981026619073</v>
      </c>
      <c r="M9" s="177">
        <v>1.9325522366615866</v>
      </c>
      <c r="N9" s="176">
        <v>6.8948444792015371</v>
      </c>
      <c r="O9" s="174">
        <v>3.9242382898760275</v>
      </c>
      <c r="P9" s="177">
        <v>1.8200589057704586</v>
      </c>
      <c r="Q9" s="176">
        <v>6.8525121191330465</v>
      </c>
      <c r="R9" s="174">
        <v>3.8719364743726734</v>
      </c>
      <c r="S9" s="177">
        <v>1.8052165697510938</v>
      </c>
      <c r="T9" s="176">
        <v>6.9738921053296252</v>
      </c>
      <c r="U9" s="174">
        <v>4.0468218977405712</v>
      </c>
      <c r="V9" s="177">
        <v>1.7988993317972997</v>
      </c>
      <c r="W9" s="176">
        <v>7.1186459701224507</v>
      </c>
      <c r="X9" s="174">
        <v>4.0910468365938248</v>
      </c>
      <c r="Y9" s="177">
        <v>1.8940031650897338</v>
      </c>
      <c r="Z9" s="176">
        <v>7.1839444186602535</v>
      </c>
      <c r="AA9" s="174">
        <v>4.1489107351307259</v>
      </c>
      <c r="AB9" s="177">
        <v>1.8930284235545618</v>
      </c>
      <c r="AC9" s="176">
        <v>7.165119588047971</v>
      </c>
      <c r="AD9" s="174">
        <v>4.0850780314836141</v>
      </c>
      <c r="AE9" s="177">
        <v>1.9253788648734105</v>
      </c>
      <c r="AF9" s="176">
        <v>7.1274426339860222</v>
      </c>
      <c r="AG9" s="174">
        <v>4.0558542607682364</v>
      </c>
      <c r="AH9" s="177">
        <v>1.9147931203208481</v>
      </c>
      <c r="AI9" s="176">
        <v>7.0553992102038041</v>
      </c>
      <c r="AJ9" s="174">
        <v>3.9943715673369344</v>
      </c>
      <c r="AK9" s="175">
        <v>1.9177522581816531</v>
      </c>
      <c r="AL9" s="176">
        <v>7.0298119788451308</v>
      </c>
      <c r="AM9" s="174">
        <v>3.9914310830917517</v>
      </c>
      <c r="AN9" s="175">
        <v>1.8833409672179184</v>
      </c>
      <c r="AO9" s="176">
        <v>7</v>
      </c>
      <c r="AP9" s="174">
        <v>4</v>
      </c>
      <c r="AQ9" s="175">
        <v>1.9</v>
      </c>
      <c r="AR9" s="240">
        <v>7</v>
      </c>
      <c r="AS9" s="241">
        <v>4</v>
      </c>
      <c r="AT9" s="242">
        <v>1.9</v>
      </c>
      <c r="AU9" s="240">
        <v>7.1</v>
      </c>
      <c r="AV9" s="241">
        <v>4</v>
      </c>
      <c r="AW9" s="242">
        <v>1.9280980116489255</v>
      </c>
      <c r="AX9" s="240">
        <v>7.1</v>
      </c>
      <c r="AY9" s="241">
        <v>4.0999999999999996</v>
      </c>
      <c r="AZ9" s="243">
        <v>1.9</v>
      </c>
    </row>
    <row r="10" spans="1:52" ht="13.5" customHeight="1" x14ac:dyDescent="0.2">
      <c r="A10" s="239" t="s">
        <v>198</v>
      </c>
      <c r="B10" s="173">
        <v>11.089323145581176</v>
      </c>
      <c r="C10" s="174">
        <v>4.812135145491018</v>
      </c>
      <c r="D10" s="175">
        <v>2.3778934793878332</v>
      </c>
      <c r="E10" s="176">
        <v>10.916490533795027</v>
      </c>
      <c r="F10" s="174">
        <v>4.7218599631245217</v>
      </c>
      <c r="G10" s="177">
        <v>2.3609299815622609</v>
      </c>
      <c r="H10" s="176">
        <v>10.661838664252665</v>
      </c>
      <c r="I10" s="174">
        <v>4.548604126153915</v>
      </c>
      <c r="J10" s="177">
        <v>2.3245937548894702</v>
      </c>
      <c r="K10" s="176">
        <v>10.650716533069476</v>
      </c>
      <c r="L10" s="174">
        <v>4.4359456124162007</v>
      </c>
      <c r="M10" s="177">
        <v>2.3124729007081948</v>
      </c>
      <c r="N10" s="176">
        <v>10.260676650027731</v>
      </c>
      <c r="O10" s="174">
        <v>4.181919023849141</v>
      </c>
      <c r="P10" s="177">
        <v>2.2185246810870773</v>
      </c>
      <c r="Q10" s="176">
        <v>10.37028812524288</v>
      </c>
      <c r="R10" s="174">
        <v>4.0859379337145389</v>
      </c>
      <c r="S10" s="177">
        <v>2.2539277188697051</v>
      </c>
      <c r="T10" s="176">
        <v>10.247377225342595</v>
      </c>
      <c r="U10" s="174">
        <v>4.0103249249448858</v>
      </c>
      <c r="V10" s="177">
        <v>2.1602579015587091</v>
      </c>
      <c r="W10" s="176">
        <v>10.282633774070458</v>
      </c>
      <c r="X10" s="174">
        <v>4.0376253438636969</v>
      </c>
      <c r="Y10" s="177">
        <v>2.1075516904783034</v>
      </c>
      <c r="Z10" s="176">
        <v>10.369842894654857</v>
      </c>
      <c r="AA10" s="174">
        <v>4.0722773599181092</v>
      </c>
      <c r="AB10" s="177">
        <v>2.1028973252036138</v>
      </c>
      <c r="AC10" s="176">
        <v>10.854266830306374</v>
      </c>
      <c r="AD10" s="174">
        <v>4.2561336741242837</v>
      </c>
      <c r="AE10" s="177">
        <v>2.116807224167633</v>
      </c>
      <c r="AF10" s="176">
        <v>10.939774381368268</v>
      </c>
      <c r="AG10" s="174">
        <v>4.3099526928675402</v>
      </c>
      <c r="AH10" s="177">
        <v>2.1379184861717615</v>
      </c>
      <c r="AI10" s="176">
        <v>11.037781405937407</v>
      </c>
      <c r="AJ10" s="174">
        <v>4.3921171844459268</v>
      </c>
      <c r="AK10" s="175">
        <v>2.1500678363648906</v>
      </c>
      <c r="AL10" s="176">
        <v>11.138671241133109</v>
      </c>
      <c r="AM10" s="174">
        <v>4.4856043395614078</v>
      </c>
      <c r="AN10" s="175">
        <v>2.1210997264592701</v>
      </c>
      <c r="AO10" s="176">
        <v>11.4</v>
      </c>
      <c r="AP10" s="174">
        <v>4.5999999999999996</v>
      </c>
      <c r="AQ10" s="175">
        <v>2.2000000000000002</v>
      </c>
      <c r="AR10" s="240">
        <v>11.8</v>
      </c>
      <c r="AS10" s="241">
        <v>4.7</v>
      </c>
      <c r="AT10" s="242">
        <v>2.2999999999999998</v>
      </c>
      <c r="AU10" s="240">
        <v>12.2</v>
      </c>
      <c r="AV10" s="241">
        <v>5</v>
      </c>
      <c r="AW10" s="242">
        <v>2.2728365962768771</v>
      </c>
      <c r="AX10" s="240">
        <v>12.6</v>
      </c>
      <c r="AY10" s="241">
        <v>5.3</v>
      </c>
      <c r="AZ10" s="243">
        <v>2.2999999999999998</v>
      </c>
    </row>
    <row r="11" spans="1:52" ht="13.5" customHeight="1" x14ac:dyDescent="0.2">
      <c r="A11" s="239" t="s">
        <v>199</v>
      </c>
      <c r="B11" s="173">
        <v>10.230144556390471</v>
      </c>
      <c r="C11" s="174">
        <v>6.8268355965899516</v>
      </c>
      <c r="D11" s="175">
        <v>1.7858948006874011</v>
      </c>
      <c r="E11" s="176">
        <v>10.086788551529002</v>
      </c>
      <c r="F11" s="174">
        <v>6.7471977364239848</v>
      </c>
      <c r="G11" s="177">
        <v>1.768418761562738</v>
      </c>
      <c r="H11" s="176">
        <v>9.539276161362519</v>
      </c>
      <c r="I11" s="174">
        <v>6.3185763415033573</v>
      </c>
      <c r="J11" s="177">
        <v>1.719526175009553</v>
      </c>
      <c r="K11" s="176">
        <v>9.4038081650570682</v>
      </c>
      <c r="L11" s="174">
        <v>6.2280509218612812</v>
      </c>
      <c r="M11" s="177">
        <v>1.6393217734855137</v>
      </c>
      <c r="N11" s="176">
        <v>8.3178090478514619</v>
      </c>
      <c r="O11" s="174">
        <v>5.5749943287665582</v>
      </c>
      <c r="P11" s="177">
        <v>1.3954671377800385</v>
      </c>
      <c r="Q11" s="176">
        <v>7.7432866256079578</v>
      </c>
      <c r="R11" s="174">
        <v>5.2563413659598508</v>
      </c>
      <c r="S11" s="177">
        <v>1.288251422587801</v>
      </c>
      <c r="T11" s="176">
        <v>6.549080385675687</v>
      </c>
      <c r="U11" s="174">
        <v>4.5603544046851638</v>
      </c>
      <c r="V11" s="177">
        <v>1.1315165064256423</v>
      </c>
      <c r="W11" s="176">
        <v>6.3367262080672981</v>
      </c>
      <c r="X11" s="174">
        <v>4.5291784936186001</v>
      </c>
      <c r="Y11" s="177">
        <v>0.95531989470862744</v>
      </c>
      <c r="Z11" s="176">
        <v>5.8812578859187656</v>
      </c>
      <c r="AA11" s="174">
        <v>4.2885608499900023</v>
      </c>
      <c r="AB11" s="177">
        <v>0.81358549887270148</v>
      </c>
      <c r="AC11" s="176">
        <v>5.7576241639638015</v>
      </c>
      <c r="AD11" s="174">
        <v>4.521367105838884</v>
      </c>
      <c r="AE11" s="177">
        <v>0.47922324163269275</v>
      </c>
      <c r="AF11" s="176">
        <v>5.2324048243605228</v>
      </c>
      <c r="AG11" s="174">
        <v>4.129019722141261</v>
      </c>
      <c r="AH11" s="177">
        <v>0.3886136209074128</v>
      </c>
      <c r="AI11" s="176">
        <v>4.9979785024188264</v>
      </c>
      <c r="AJ11" s="174">
        <v>3.8547867668585929</v>
      </c>
      <c r="AK11" s="175">
        <v>0.39035815360593346</v>
      </c>
      <c r="AL11" s="176">
        <v>4.7816296461038057</v>
      </c>
      <c r="AM11" s="174">
        <v>3.7252230963831976</v>
      </c>
      <c r="AN11" s="175">
        <v>0.36140224069389232</v>
      </c>
      <c r="AO11" s="176">
        <v>4.8</v>
      </c>
      <c r="AP11" s="174">
        <v>3.7</v>
      </c>
      <c r="AQ11" s="175">
        <v>0.3</v>
      </c>
      <c r="AR11" s="240">
        <v>4.7</v>
      </c>
      <c r="AS11" s="241">
        <v>3.7</v>
      </c>
      <c r="AT11" s="242">
        <v>0.3</v>
      </c>
      <c r="AU11" s="240">
        <v>4.7</v>
      </c>
      <c r="AV11" s="241">
        <v>3.7</v>
      </c>
      <c r="AW11" s="242">
        <v>0.3309532862957173</v>
      </c>
      <c r="AX11" s="240">
        <v>4.7</v>
      </c>
      <c r="AY11" s="241">
        <v>3.6</v>
      </c>
      <c r="AZ11" s="243">
        <v>0.3</v>
      </c>
    </row>
    <row r="12" spans="1:52" ht="13.5" customHeight="1" x14ac:dyDescent="0.2">
      <c r="A12" s="239" t="s">
        <v>200</v>
      </c>
      <c r="B12" s="173">
        <v>8.1201977825136638</v>
      </c>
      <c r="C12" s="174">
        <v>4.8750958272653069</v>
      </c>
      <c r="D12" s="175">
        <v>1.4141499346265776</v>
      </c>
      <c r="E12" s="176">
        <v>7.8409526992733438</v>
      </c>
      <c r="F12" s="174">
        <v>4.8154887906809769</v>
      </c>
      <c r="G12" s="177">
        <v>1.3567546824129435</v>
      </c>
      <c r="H12" s="176">
        <v>7.6325477003265076</v>
      </c>
      <c r="I12" s="174">
        <v>4.7489756382752075</v>
      </c>
      <c r="J12" s="177">
        <v>1.2683753400088194</v>
      </c>
      <c r="K12" s="176">
        <v>7.4319153836438421</v>
      </c>
      <c r="L12" s="174">
        <v>4.6409228353710636</v>
      </c>
      <c r="M12" s="177">
        <v>1.2060455820841558</v>
      </c>
      <c r="N12" s="176">
        <v>6.8061035856965981</v>
      </c>
      <c r="O12" s="174">
        <v>4.5045821200089602</v>
      </c>
      <c r="P12" s="177">
        <v>0.88614730229684457</v>
      </c>
      <c r="Q12" s="176">
        <v>6.6170632725949847</v>
      </c>
      <c r="R12" s="174">
        <v>4.3777822022628783</v>
      </c>
      <c r="S12" s="177">
        <v>0.82344583815725103</v>
      </c>
      <c r="T12" s="176">
        <v>6.4577495439718708</v>
      </c>
      <c r="U12" s="174">
        <v>4.0810238503934313</v>
      </c>
      <c r="V12" s="177">
        <v>0.78001594264559893</v>
      </c>
      <c r="W12" s="176">
        <v>6.7619490467683123</v>
      </c>
      <c r="X12" s="174">
        <v>4.3072856758278064</v>
      </c>
      <c r="Y12" s="177">
        <v>0.80272142140427305</v>
      </c>
      <c r="Z12" s="176">
        <v>6.9835692271451286</v>
      </c>
      <c r="AA12" s="174">
        <v>4.4365049763451836</v>
      </c>
      <c r="AB12" s="177">
        <v>0.84411377868514559</v>
      </c>
      <c r="AC12" s="176">
        <v>7.2154740062672396</v>
      </c>
      <c r="AD12" s="174">
        <v>4.422626264621706</v>
      </c>
      <c r="AE12" s="177">
        <v>0.9877445593794989</v>
      </c>
      <c r="AF12" s="176">
        <v>7.2031664228481471</v>
      </c>
      <c r="AG12" s="174">
        <v>4.4035852461329394</v>
      </c>
      <c r="AH12" s="177">
        <v>0.96784813447890905</v>
      </c>
      <c r="AI12" s="176">
        <v>7.2656546913773443</v>
      </c>
      <c r="AJ12" s="174">
        <v>4.4239764120830944</v>
      </c>
      <c r="AK12" s="175">
        <v>0.99856177296878379</v>
      </c>
      <c r="AL12" s="176">
        <v>7.3527578451856765</v>
      </c>
      <c r="AM12" s="174">
        <v>4.4006841630222855</v>
      </c>
      <c r="AN12" s="175">
        <v>1.0397083829916673</v>
      </c>
      <c r="AO12" s="176">
        <v>7.3</v>
      </c>
      <c r="AP12" s="174">
        <v>4.5</v>
      </c>
      <c r="AQ12" s="175">
        <v>0.9</v>
      </c>
      <c r="AR12" s="240">
        <v>7.2</v>
      </c>
      <c r="AS12" s="241">
        <v>4.4000000000000004</v>
      </c>
      <c r="AT12" s="242">
        <v>0.9</v>
      </c>
      <c r="AU12" s="240">
        <v>7.3</v>
      </c>
      <c r="AV12" s="241">
        <v>4.3</v>
      </c>
      <c r="AW12" s="242">
        <v>0.90851276460434272</v>
      </c>
      <c r="AX12" s="240">
        <v>7.3</v>
      </c>
      <c r="AY12" s="241">
        <v>4.3</v>
      </c>
      <c r="AZ12" s="243">
        <v>0.9</v>
      </c>
    </row>
    <row r="13" spans="1:52" ht="13.5" customHeight="1" x14ac:dyDescent="0.2">
      <c r="A13" s="239" t="s">
        <v>201</v>
      </c>
      <c r="B13" s="173">
        <v>7.5601745902493427</v>
      </c>
      <c r="C13" s="174">
        <v>4.6078858911473786</v>
      </c>
      <c r="D13" s="175">
        <v>2.2846469410043957</v>
      </c>
      <c r="E13" s="176">
        <v>7.221384739542887</v>
      </c>
      <c r="F13" s="174">
        <v>4.3929773270598265</v>
      </c>
      <c r="G13" s="177">
        <v>2.1926819240783884</v>
      </c>
      <c r="H13" s="176">
        <v>7.0638017130572264</v>
      </c>
      <c r="I13" s="174">
        <v>4.2921221358995068</v>
      </c>
      <c r="J13" s="177">
        <v>2.1460610679497534</v>
      </c>
      <c r="K13" s="176">
        <v>6.9453628933217963</v>
      </c>
      <c r="L13" s="174">
        <v>4.1793097714983167</v>
      </c>
      <c r="M13" s="177">
        <v>2.1425575410845803</v>
      </c>
      <c r="N13" s="176">
        <v>6.3136886854395655</v>
      </c>
      <c r="O13" s="174">
        <v>3.780052156558706</v>
      </c>
      <c r="P13" s="177">
        <v>1.9475244182466345</v>
      </c>
      <c r="Q13" s="176">
        <v>6.0672042514715923</v>
      </c>
      <c r="R13" s="174">
        <v>3.6314653183990555</v>
      </c>
      <c r="S13" s="177">
        <v>1.9006144705035706</v>
      </c>
      <c r="T13" s="176">
        <v>5.5952751010258002</v>
      </c>
      <c r="U13" s="174">
        <v>3.3687315207726396</v>
      </c>
      <c r="V13" s="177">
        <v>1.7566561363685653</v>
      </c>
      <c r="W13" s="176">
        <v>5.6574081076311993</v>
      </c>
      <c r="X13" s="174">
        <v>3.4282956833003828</v>
      </c>
      <c r="Y13" s="177">
        <v>1.7429570490728836</v>
      </c>
      <c r="Z13" s="176">
        <v>5.7464255224512346</v>
      </c>
      <c r="AA13" s="174">
        <v>3.4973563572970994</v>
      </c>
      <c r="AB13" s="177">
        <v>1.7504716947292149</v>
      </c>
      <c r="AC13" s="176">
        <v>5.9728938956026525</v>
      </c>
      <c r="AD13" s="174">
        <v>3.5851618490311865</v>
      </c>
      <c r="AE13" s="177">
        <v>1.8674202871693257</v>
      </c>
      <c r="AF13" s="176">
        <v>6.0885772610277806</v>
      </c>
      <c r="AG13" s="174">
        <v>3.6495961657939113</v>
      </c>
      <c r="AH13" s="177">
        <v>1.9135528534658739</v>
      </c>
      <c r="AI13" s="176">
        <v>6.1804565666021318</v>
      </c>
      <c r="AJ13" s="174">
        <v>3.758625335971463</v>
      </c>
      <c r="AK13" s="175">
        <v>1.8970420327780497</v>
      </c>
      <c r="AL13" s="176">
        <v>6.2083424823453583</v>
      </c>
      <c r="AM13" s="174">
        <v>3.8036279669360606</v>
      </c>
      <c r="AN13" s="175">
        <v>1.8947308773843505</v>
      </c>
      <c r="AO13" s="176">
        <v>6.2</v>
      </c>
      <c r="AP13" s="174">
        <v>3.8</v>
      </c>
      <c r="AQ13" s="175">
        <v>1.9</v>
      </c>
      <c r="AR13" s="240">
        <v>6.3</v>
      </c>
      <c r="AS13" s="241">
        <v>3.9</v>
      </c>
      <c r="AT13" s="242">
        <v>1.9</v>
      </c>
      <c r="AU13" s="240">
        <v>6.3</v>
      </c>
      <c r="AV13" s="241">
        <v>3.9</v>
      </c>
      <c r="AW13" s="242">
        <v>1.9057914299051317</v>
      </c>
      <c r="AX13" s="240">
        <v>6.3</v>
      </c>
      <c r="AY13" s="241">
        <v>3.9</v>
      </c>
      <c r="AZ13" s="243">
        <v>1.9</v>
      </c>
    </row>
    <row r="14" spans="1:52" ht="13.5" customHeight="1" x14ac:dyDescent="0.2">
      <c r="A14" s="239" t="s">
        <v>202</v>
      </c>
      <c r="B14" s="173">
        <v>9.1600770194231025</v>
      </c>
      <c r="C14" s="174">
        <v>4.7146355597928702</v>
      </c>
      <c r="D14" s="175">
        <v>2.060082627633522</v>
      </c>
      <c r="E14" s="176">
        <v>9.0937010764125574</v>
      </c>
      <c r="F14" s="174">
        <v>4.6966643944898472</v>
      </c>
      <c r="G14" s="177">
        <v>2.014996367013985</v>
      </c>
      <c r="H14" s="176">
        <v>9.0580525187084771</v>
      </c>
      <c r="I14" s="174">
        <v>4.6677464345165793</v>
      </c>
      <c r="J14" s="177">
        <v>2.0433106882020367</v>
      </c>
      <c r="K14" s="176">
        <v>8.9499970004199412</v>
      </c>
      <c r="L14" s="174">
        <v>4.5856080148779172</v>
      </c>
      <c r="M14" s="177">
        <v>1.9309796628472014</v>
      </c>
      <c r="N14" s="176">
        <v>8.5267288846707192</v>
      </c>
      <c r="O14" s="174">
        <v>4.2746631113521492</v>
      </c>
      <c r="P14" s="177">
        <v>1.792722150663985</v>
      </c>
      <c r="Q14" s="176">
        <v>8.3251640147801815</v>
      </c>
      <c r="R14" s="174">
        <v>4.1738933715406077</v>
      </c>
      <c r="S14" s="177">
        <v>1.7080159867279994</v>
      </c>
      <c r="T14" s="176">
        <v>8.3324383677308731</v>
      </c>
      <c r="U14" s="174">
        <v>4.3513844809261224</v>
      </c>
      <c r="V14" s="177">
        <v>1.6035314725455414</v>
      </c>
      <c r="W14" s="176">
        <v>8.490346161956591</v>
      </c>
      <c r="X14" s="174">
        <v>4.4541946749436754</v>
      </c>
      <c r="Y14" s="177">
        <v>1.6277787848631371</v>
      </c>
      <c r="Z14" s="176">
        <v>8.6574627031758862</v>
      </c>
      <c r="AA14" s="174">
        <v>4.6403109861495437</v>
      </c>
      <c r="AB14" s="177">
        <v>1.6172466746292573</v>
      </c>
      <c r="AC14" s="176">
        <v>8.6941297861482472</v>
      </c>
      <c r="AD14" s="174">
        <v>4.6376142175469441</v>
      </c>
      <c r="AE14" s="177">
        <v>1.5905713019217231</v>
      </c>
      <c r="AF14" s="176">
        <v>8.8812667668004277</v>
      </c>
      <c r="AG14" s="174">
        <v>4.8086623175734751</v>
      </c>
      <c r="AH14" s="177">
        <v>1.5767330986915358</v>
      </c>
      <c r="AI14" s="176">
        <v>8.8782998617682427</v>
      </c>
      <c r="AJ14" s="174">
        <v>4.9785909351434574</v>
      </c>
      <c r="AK14" s="175">
        <v>1.4759705255429061</v>
      </c>
      <c r="AL14" s="176">
        <v>8.9949673251708848</v>
      </c>
      <c r="AM14" s="174">
        <v>4.9988732817546762</v>
      </c>
      <c r="AN14" s="175">
        <v>1.47975662885901</v>
      </c>
      <c r="AO14" s="176">
        <v>9.1</v>
      </c>
      <c r="AP14" s="174">
        <v>5</v>
      </c>
      <c r="AQ14" s="175">
        <v>1.5</v>
      </c>
      <c r="AR14" s="240">
        <v>9.1999999999999993</v>
      </c>
      <c r="AS14" s="241">
        <v>5</v>
      </c>
      <c r="AT14" s="242">
        <v>1.5</v>
      </c>
      <c r="AU14" s="240">
        <v>9.1</v>
      </c>
      <c r="AV14" s="241">
        <v>5</v>
      </c>
      <c r="AW14" s="242">
        <v>1.4809273353231702</v>
      </c>
      <c r="AX14" s="240">
        <v>9.1</v>
      </c>
      <c r="AY14" s="241">
        <v>5</v>
      </c>
      <c r="AZ14" s="243">
        <v>1.5</v>
      </c>
    </row>
    <row r="15" spans="1:52" ht="13.5" customHeight="1" x14ac:dyDescent="0.2">
      <c r="A15" s="239" t="s">
        <v>203</v>
      </c>
      <c r="B15" s="173">
        <v>14.416684162642593</v>
      </c>
      <c r="C15" s="174">
        <v>5.9386341141537446</v>
      </c>
      <c r="D15" s="175">
        <v>3.0193055597212641</v>
      </c>
      <c r="E15" s="176">
        <v>14.034459076114544</v>
      </c>
      <c r="F15" s="174">
        <v>5.6934117670478868</v>
      </c>
      <c r="G15" s="177">
        <v>2.9263340201260117</v>
      </c>
      <c r="H15" s="176">
        <v>13.734980470885221</v>
      </c>
      <c r="I15" s="174">
        <v>5.3965950764766095</v>
      </c>
      <c r="J15" s="177">
        <v>2.8424055098937577</v>
      </c>
      <c r="K15" s="176">
        <v>13.468711147948611</v>
      </c>
      <c r="L15" s="174">
        <v>5.1802735184417736</v>
      </c>
      <c r="M15" s="177">
        <v>2.7628125431689461</v>
      </c>
      <c r="N15" s="176">
        <v>13.104414170004798</v>
      </c>
      <c r="O15" s="174">
        <v>4.828457537976357</v>
      </c>
      <c r="P15" s="177">
        <v>2.5366541629530963</v>
      </c>
      <c r="Q15" s="176">
        <v>13.149631025278694</v>
      </c>
      <c r="R15" s="174">
        <v>4.7201287486261583</v>
      </c>
      <c r="S15" s="177">
        <v>2.4238498979431622</v>
      </c>
      <c r="T15" s="176">
        <v>5.9475401483455652</v>
      </c>
      <c r="U15" s="174">
        <v>4.409214278015658</v>
      </c>
      <c r="V15" s="177">
        <v>0.71527253843365113</v>
      </c>
      <c r="W15" s="176">
        <v>5.7727295077936764</v>
      </c>
      <c r="X15" s="174">
        <v>4.2484142203864881</v>
      </c>
      <c r="Y15" s="177">
        <v>0.70806903673108124</v>
      </c>
      <c r="Z15" s="176">
        <v>5.5356561380657769</v>
      </c>
      <c r="AA15" s="174">
        <v>4.0357992165221077</v>
      </c>
      <c r="AB15" s="177">
        <v>0.69072358228984732</v>
      </c>
      <c r="AC15" s="176">
        <v>5.435806889984427</v>
      </c>
      <c r="AD15" s="174">
        <v>4.0371777449336887</v>
      </c>
      <c r="AE15" s="177">
        <v>0.66459682779006679</v>
      </c>
      <c r="AF15" s="176">
        <v>5.3703133840915633</v>
      </c>
      <c r="AG15" s="174">
        <v>4.1294831197450836</v>
      </c>
      <c r="AH15" s="177">
        <v>0.53603867419767914</v>
      </c>
      <c r="AI15" s="176">
        <v>5.5013803102222401</v>
      </c>
      <c r="AJ15" s="174">
        <v>4.3097455859863754</v>
      </c>
      <c r="AK15" s="175">
        <v>0.53623562590613894</v>
      </c>
      <c r="AL15" s="176">
        <v>5.6861183031268672</v>
      </c>
      <c r="AM15" s="174">
        <v>4.4114718183628758</v>
      </c>
      <c r="AN15" s="175">
        <v>0.57757418840868358</v>
      </c>
      <c r="AO15" s="176">
        <v>5.8</v>
      </c>
      <c r="AP15" s="174">
        <v>4.5999999999999996</v>
      </c>
      <c r="AQ15" s="175">
        <v>0.6</v>
      </c>
      <c r="AR15" s="240">
        <v>5.9</v>
      </c>
      <c r="AS15" s="241">
        <v>4.5999999999999996</v>
      </c>
      <c r="AT15" s="242">
        <v>0.6</v>
      </c>
      <c r="AU15" s="240">
        <v>6.3</v>
      </c>
      <c r="AV15" s="241">
        <v>5</v>
      </c>
      <c r="AW15" s="242">
        <v>0.67989243492820539</v>
      </c>
      <c r="AX15" s="240">
        <v>6.4</v>
      </c>
      <c r="AY15" s="241">
        <v>5</v>
      </c>
      <c r="AZ15" s="243">
        <v>0.7</v>
      </c>
    </row>
    <row r="16" spans="1:52" ht="13.5" customHeight="1" x14ac:dyDescent="0.2">
      <c r="A16" s="239" t="s">
        <v>204</v>
      </c>
      <c r="B16" s="173">
        <v>7.9366345478910088</v>
      </c>
      <c r="C16" s="174">
        <v>4.6582860059983409</v>
      </c>
      <c r="D16" s="175">
        <v>2.4089081743347585</v>
      </c>
      <c r="E16" s="176">
        <v>7.7552951743938925</v>
      </c>
      <c r="F16" s="174">
        <v>4.5072139483033791</v>
      </c>
      <c r="G16" s="177">
        <v>2.4541058152683877</v>
      </c>
      <c r="H16" s="176">
        <v>7.8205707644628095</v>
      </c>
      <c r="I16" s="174">
        <v>4.438920454545455</v>
      </c>
      <c r="J16" s="177">
        <v>2.4857954545454546</v>
      </c>
      <c r="K16" s="176">
        <v>7.8236188710241459</v>
      </c>
      <c r="L16" s="174">
        <v>4.440432332202894</v>
      </c>
      <c r="M16" s="177">
        <v>2.4804612844723124</v>
      </c>
      <c r="N16" s="176">
        <v>7.4659676308825604</v>
      </c>
      <c r="O16" s="174">
        <v>4.1975329124739726</v>
      </c>
      <c r="P16" s="177">
        <v>2.4222917202418972</v>
      </c>
      <c r="Q16" s="176">
        <v>7.3724023344549181</v>
      </c>
      <c r="R16" s="174">
        <v>4.20803032453599</v>
      </c>
      <c r="S16" s="177">
        <v>2.3210960917083434</v>
      </c>
      <c r="T16" s="176">
        <v>7.5646054747662124</v>
      </c>
      <c r="U16" s="174">
        <v>4.5098322852936921</v>
      </c>
      <c r="V16" s="177">
        <v>2.22938879008858</v>
      </c>
      <c r="W16" s="176">
        <v>7.5737477642467761</v>
      </c>
      <c r="X16" s="174">
        <v>4.4757854019221055</v>
      </c>
      <c r="Y16" s="177">
        <v>2.3191928182043799</v>
      </c>
      <c r="Z16" s="176">
        <v>7.8149934012472935</v>
      </c>
      <c r="AA16" s="174">
        <v>4.4940524967437527</v>
      </c>
      <c r="AB16" s="177">
        <v>2.5273654156351624</v>
      </c>
      <c r="AC16" s="176">
        <v>8.0647992137040152</v>
      </c>
      <c r="AD16" s="174">
        <v>4.7212861555742771</v>
      </c>
      <c r="AE16" s="177">
        <v>2.5537068239258636</v>
      </c>
      <c r="AF16" s="176">
        <v>8.0934375857824694</v>
      </c>
      <c r="AG16" s="174">
        <v>4.7816808493681986</v>
      </c>
      <c r="AH16" s="177">
        <v>2.5325198572579715</v>
      </c>
      <c r="AI16" s="176">
        <v>8.2128366905574719</v>
      </c>
      <c r="AJ16" s="174">
        <v>4.852633648501314</v>
      </c>
      <c r="AK16" s="175">
        <v>2.5558991224150565</v>
      </c>
      <c r="AL16" s="176">
        <v>8.2678122720272356</v>
      </c>
      <c r="AM16" s="174">
        <v>4.8994443093494731</v>
      </c>
      <c r="AN16" s="175">
        <v>2.5758107949888771</v>
      </c>
      <c r="AO16" s="176">
        <v>8.3000000000000007</v>
      </c>
      <c r="AP16" s="174">
        <v>4.9000000000000004</v>
      </c>
      <c r="AQ16" s="175">
        <v>2.6</v>
      </c>
      <c r="AR16" s="240">
        <v>8.5</v>
      </c>
      <c r="AS16" s="241">
        <v>5</v>
      </c>
      <c r="AT16" s="242">
        <v>2.7</v>
      </c>
      <c r="AU16" s="240">
        <v>8.6</v>
      </c>
      <c r="AV16" s="241">
        <v>5.2</v>
      </c>
      <c r="AW16" s="242">
        <v>2.6918273900374632</v>
      </c>
      <c r="AX16" s="240">
        <v>7.1</v>
      </c>
      <c r="AY16" s="241">
        <v>5.2</v>
      </c>
      <c r="AZ16" s="243">
        <v>1.2</v>
      </c>
    </row>
    <row r="17" spans="1:52" ht="13.5" customHeight="1" x14ac:dyDescent="0.2">
      <c r="A17" s="239" t="s">
        <v>205</v>
      </c>
      <c r="B17" s="173">
        <v>8.0944664239269688</v>
      </c>
      <c r="C17" s="174">
        <v>5.8192868948850895</v>
      </c>
      <c r="D17" s="175">
        <v>1.4588628951760538</v>
      </c>
      <c r="E17" s="176">
        <v>7.7733393598091078</v>
      </c>
      <c r="F17" s="174">
        <v>5.7007203267327133</v>
      </c>
      <c r="G17" s="177">
        <v>1.3803887076874215</v>
      </c>
      <c r="H17" s="176">
        <v>7.5421709476723446</v>
      </c>
      <c r="I17" s="174">
        <v>5.5817806741609894</v>
      </c>
      <c r="J17" s="177">
        <v>1.291888987774219</v>
      </c>
      <c r="K17" s="176">
        <v>7.2360631525967731</v>
      </c>
      <c r="L17" s="174">
        <v>5.3342244334707107</v>
      </c>
      <c r="M17" s="177">
        <v>1.2747682520823278</v>
      </c>
      <c r="N17" s="176">
        <v>6.2306591688017834</v>
      </c>
      <c r="O17" s="174">
        <v>4.6417994875719559</v>
      </c>
      <c r="P17" s="177">
        <v>0.96080258210494796</v>
      </c>
      <c r="Q17" s="176">
        <v>5.8889231564294704</v>
      </c>
      <c r="R17" s="174">
        <v>4.380225221095098</v>
      </c>
      <c r="S17" s="177">
        <v>0.89604987872069086</v>
      </c>
      <c r="T17" s="176">
        <v>5.0188568572455354</v>
      </c>
      <c r="U17" s="174">
        <v>3.7259332388769328</v>
      </c>
      <c r="V17" s="177">
        <v>0.76005733475981774</v>
      </c>
      <c r="W17" s="176">
        <v>4.8935112289715752</v>
      </c>
      <c r="X17" s="174">
        <v>3.6835999005552331</v>
      </c>
      <c r="Y17" s="177">
        <v>0.70854396287395371</v>
      </c>
      <c r="Z17" s="176">
        <v>4.7578879133025556</v>
      </c>
      <c r="AA17" s="174">
        <v>3.5819208570015748</v>
      </c>
      <c r="AB17" s="177">
        <v>0.67316842092140972</v>
      </c>
      <c r="AC17" s="176">
        <v>4.7843464271124194</v>
      </c>
      <c r="AD17" s="174">
        <v>3.6177408282478596</v>
      </c>
      <c r="AE17" s="177">
        <v>0.66121689177521992</v>
      </c>
      <c r="AF17" s="176">
        <v>4.8407967586601899</v>
      </c>
      <c r="AG17" s="174">
        <v>3.682569313336586</v>
      </c>
      <c r="AH17" s="177">
        <v>0.66608684584544242</v>
      </c>
      <c r="AI17" s="176">
        <v>5.0324647513319967</v>
      </c>
      <c r="AJ17" s="174">
        <v>3.8632197495331586</v>
      </c>
      <c r="AK17" s="175">
        <v>0.68098884720152131</v>
      </c>
      <c r="AL17" s="176">
        <v>5.2567975830815712</v>
      </c>
      <c r="AM17" s="174">
        <v>4.0699179974104442</v>
      </c>
      <c r="AN17" s="175">
        <v>0.68623219680621494</v>
      </c>
      <c r="AO17" s="176">
        <v>5.3</v>
      </c>
      <c r="AP17" s="174">
        <v>4.0999999999999996</v>
      </c>
      <c r="AQ17" s="175">
        <v>0.7</v>
      </c>
      <c r="AR17" s="240">
        <v>5.4</v>
      </c>
      <c r="AS17" s="241">
        <v>4.2</v>
      </c>
      <c r="AT17" s="242">
        <v>0.7</v>
      </c>
      <c r="AU17" s="240">
        <v>5.3</v>
      </c>
      <c r="AV17" s="241">
        <v>4.2</v>
      </c>
      <c r="AW17" s="242">
        <v>0.64163414548395037</v>
      </c>
      <c r="AX17" s="240">
        <v>5.3</v>
      </c>
      <c r="AY17" s="241">
        <v>4.2</v>
      </c>
      <c r="AZ17" s="243">
        <v>0.6</v>
      </c>
    </row>
    <row r="18" spans="1:52" ht="13.5" customHeight="1" x14ac:dyDescent="0.2">
      <c r="A18" s="239" t="s">
        <v>206</v>
      </c>
      <c r="B18" s="173">
        <v>6.1035458302059533</v>
      </c>
      <c r="C18" s="174">
        <v>3.5878951839724187</v>
      </c>
      <c r="D18" s="175">
        <v>1.5753746669855908</v>
      </c>
      <c r="E18" s="176">
        <v>5.9501181759582167</v>
      </c>
      <c r="F18" s="174">
        <v>3.5370146934862734</v>
      </c>
      <c r="G18" s="177">
        <v>1.4957935970117184</v>
      </c>
      <c r="H18" s="176">
        <v>5.8661778185151237</v>
      </c>
      <c r="I18" s="174">
        <v>3.5163736355303725</v>
      </c>
      <c r="J18" s="177">
        <v>1.4748770935755355</v>
      </c>
      <c r="K18" s="176">
        <v>5.9056111718684274</v>
      </c>
      <c r="L18" s="174">
        <v>3.4491461260200218</v>
      </c>
      <c r="M18" s="177">
        <v>1.5226718263649366</v>
      </c>
      <c r="N18" s="176">
        <v>5.7800467249286154</v>
      </c>
      <c r="O18" s="174">
        <v>3.4178420005191659</v>
      </c>
      <c r="P18" s="177">
        <v>1.5142337976983646</v>
      </c>
      <c r="Q18" s="176">
        <v>5.7850807646064579</v>
      </c>
      <c r="R18" s="174">
        <v>3.3194514628238863</v>
      </c>
      <c r="S18" s="177">
        <v>1.6292320828033247</v>
      </c>
      <c r="T18" s="176">
        <v>5.7758406860139608</v>
      </c>
      <c r="U18" s="174">
        <v>3.4282980759009249</v>
      </c>
      <c r="V18" s="177">
        <v>1.5679812905283299</v>
      </c>
      <c r="W18" s="176">
        <v>5.839194815151596</v>
      </c>
      <c r="X18" s="174">
        <v>3.5302612928244765</v>
      </c>
      <c r="Y18" s="177">
        <v>1.5511754165440881</v>
      </c>
      <c r="Z18" s="176">
        <v>5.9112412705564319</v>
      </c>
      <c r="AA18" s="174">
        <v>3.5863933318314936</v>
      </c>
      <c r="AB18" s="177">
        <v>1.5498986258166254</v>
      </c>
      <c r="AC18" s="176">
        <v>5.9269227933043283</v>
      </c>
      <c r="AD18" s="174">
        <v>3.3275569648256029</v>
      </c>
      <c r="AE18" s="177">
        <v>1.8158690362067693</v>
      </c>
      <c r="AF18" s="176">
        <v>5.8911260253542137</v>
      </c>
      <c r="AG18" s="174">
        <v>3.2811334824757643</v>
      </c>
      <c r="AH18" s="177">
        <v>1.8456375838926173</v>
      </c>
      <c r="AI18" s="176">
        <v>5.8626940070239035</v>
      </c>
      <c r="AJ18" s="174">
        <v>3.3797817302971942</v>
      </c>
      <c r="AK18" s="175">
        <v>1.7370945205996753</v>
      </c>
      <c r="AL18" s="176">
        <v>5.8051682255503909</v>
      </c>
      <c r="AM18" s="174">
        <v>3.3377326370956943</v>
      </c>
      <c r="AN18" s="175">
        <v>1.7310303934507756</v>
      </c>
      <c r="AO18" s="176">
        <v>5.8</v>
      </c>
      <c r="AP18" s="174">
        <v>3.4</v>
      </c>
      <c r="AQ18" s="175">
        <v>1.8</v>
      </c>
      <c r="AR18" s="240">
        <v>6</v>
      </c>
      <c r="AS18" s="241">
        <v>3.5</v>
      </c>
      <c r="AT18" s="242">
        <v>1.8</v>
      </c>
      <c r="AU18" s="240">
        <v>6.3</v>
      </c>
      <c r="AV18" s="241">
        <v>3.7</v>
      </c>
      <c r="AW18" s="242">
        <v>1.9107519605111261</v>
      </c>
      <c r="AX18" s="240">
        <v>5.3</v>
      </c>
      <c r="AY18" s="241">
        <v>3.9</v>
      </c>
      <c r="AZ18" s="243">
        <v>0.7</v>
      </c>
    </row>
    <row r="19" spans="1:52" ht="13.5" customHeight="1" x14ac:dyDescent="0.2">
      <c r="A19" s="239" t="s">
        <v>207</v>
      </c>
      <c r="B19" s="173">
        <v>9.3468701798006304</v>
      </c>
      <c r="C19" s="174">
        <v>4.7194787853673139</v>
      </c>
      <c r="D19" s="175">
        <v>2.094988143748417</v>
      </c>
      <c r="E19" s="176">
        <v>9.3571600089853515</v>
      </c>
      <c r="F19" s="174">
        <v>4.7482939449569708</v>
      </c>
      <c r="G19" s="177">
        <v>2.0991642073137671</v>
      </c>
      <c r="H19" s="176">
        <v>9.1345891771082357</v>
      </c>
      <c r="I19" s="174">
        <v>4.6179125166455108</v>
      </c>
      <c r="J19" s="177">
        <v>2.0636539914183145</v>
      </c>
      <c r="K19" s="176">
        <v>8.8740248754660236</v>
      </c>
      <c r="L19" s="174">
        <v>4.5192518562611612</v>
      </c>
      <c r="M19" s="177">
        <v>1.989410695823804</v>
      </c>
      <c r="N19" s="176">
        <v>7.3605474655844674</v>
      </c>
      <c r="O19" s="174">
        <v>4.7346224238083865</v>
      </c>
      <c r="P19" s="177">
        <v>1.9336357125805681</v>
      </c>
      <c r="Q19" s="176">
        <v>6.9183949323756897</v>
      </c>
      <c r="R19" s="174">
        <v>4.310999848035256</v>
      </c>
      <c r="S19" s="177">
        <v>1.8955602300266337</v>
      </c>
      <c r="T19" s="176">
        <v>6.2585187634586381</v>
      </c>
      <c r="U19" s="174">
        <v>4.0244856481518818</v>
      </c>
      <c r="V19" s="177">
        <v>1.6533458073569856</v>
      </c>
      <c r="W19" s="176">
        <v>6.3101180315667698</v>
      </c>
      <c r="X19" s="174">
        <v>4.0044979815712196</v>
      </c>
      <c r="Y19" s="177">
        <v>1.7312375112247291</v>
      </c>
      <c r="Z19" s="176">
        <v>6.4762834594418681</v>
      </c>
      <c r="AA19" s="174">
        <v>4.1493775933609962</v>
      </c>
      <c r="AB19" s="177">
        <v>1.7492474168090473</v>
      </c>
      <c r="AC19" s="176">
        <v>6.7755028114631957</v>
      </c>
      <c r="AD19" s="174">
        <v>4.3962557731729603</v>
      </c>
      <c r="AE19" s="177">
        <v>1.8441222718927774</v>
      </c>
      <c r="AF19" s="176">
        <v>6.8026647908304714</v>
      </c>
      <c r="AG19" s="174">
        <v>4.3861463979807178</v>
      </c>
      <c r="AH19" s="177">
        <v>1.8620432821616253</v>
      </c>
      <c r="AI19" s="176">
        <v>6.7569252250230631</v>
      </c>
      <c r="AJ19" s="174">
        <v>4.3300836927884578</v>
      </c>
      <c r="AK19" s="175">
        <v>1.8533755537271133</v>
      </c>
      <c r="AL19" s="176">
        <v>6.8156349830236334</v>
      </c>
      <c r="AM19" s="174">
        <v>4.3653514860593088</v>
      </c>
      <c r="AN19" s="175">
        <v>1.8732542775426917</v>
      </c>
      <c r="AO19" s="176">
        <v>6.8</v>
      </c>
      <c r="AP19" s="174">
        <v>4.4000000000000004</v>
      </c>
      <c r="AQ19" s="175">
        <v>1.9</v>
      </c>
      <c r="AR19" s="240">
        <v>6.9</v>
      </c>
      <c r="AS19" s="241">
        <v>4.4000000000000004</v>
      </c>
      <c r="AT19" s="242">
        <v>1.9</v>
      </c>
      <c r="AU19" s="240">
        <v>6.9</v>
      </c>
      <c r="AV19" s="241">
        <v>4.4000000000000004</v>
      </c>
      <c r="AW19" s="242">
        <v>1.8979874493442539</v>
      </c>
      <c r="AX19" s="240">
        <v>6.9</v>
      </c>
      <c r="AY19" s="241">
        <v>4.4000000000000004</v>
      </c>
      <c r="AZ19" s="243">
        <v>1.9</v>
      </c>
    </row>
    <row r="20" spans="1:52" ht="13.5" customHeight="1" x14ac:dyDescent="0.2">
      <c r="A20" s="239" t="s">
        <v>208</v>
      </c>
      <c r="B20" s="173">
        <v>8.6711809360145669</v>
      </c>
      <c r="C20" s="174">
        <v>5.3761321803290318</v>
      </c>
      <c r="D20" s="175">
        <v>2.3096872856838799</v>
      </c>
      <c r="E20" s="176">
        <v>8.4983589922468319</v>
      </c>
      <c r="F20" s="174">
        <v>5.248053780659891</v>
      </c>
      <c r="G20" s="177">
        <v>2.2672860744240619</v>
      </c>
      <c r="H20" s="176">
        <v>8.17468938559003</v>
      </c>
      <c r="I20" s="174">
        <v>5.0269185940485723</v>
      </c>
      <c r="J20" s="177">
        <v>2.1804457624027722</v>
      </c>
      <c r="K20" s="176">
        <v>7.5519144696262783</v>
      </c>
      <c r="L20" s="174">
        <v>4.681396194784039</v>
      </c>
      <c r="M20" s="177">
        <v>2.008572016005314</v>
      </c>
      <c r="N20" s="176">
        <v>6.6356153895233838</v>
      </c>
      <c r="O20" s="174">
        <v>4.0435781279908127</v>
      </c>
      <c r="P20" s="177">
        <v>1.770560837108403</v>
      </c>
      <c r="Q20" s="176">
        <v>6.3225713392792748</v>
      </c>
      <c r="R20" s="174">
        <v>3.8624580298258686</v>
      </c>
      <c r="S20" s="177">
        <v>1.7068538596533405</v>
      </c>
      <c r="T20" s="176">
        <v>5.705153815421494</v>
      </c>
      <c r="U20" s="174">
        <v>3.5637235317618856</v>
      </c>
      <c r="V20" s="177">
        <v>1.5661206552137434</v>
      </c>
      <c r="W20" s="176">
        <v>4.7895722333389585</v>
      </c>
      <c r="X20" s="174">
        <v>3.5680705899370766</v>
      </c>
      <c r="Y20" s="177">
        <v>0.62682321174570266</v>
      </c>
      <c r="Z20" s="176">
        <v>4.8248086991542491</v>
      </c>
      <c r="AA20" s="174">
        <v>3.5843737414418042</v>
      </c>
      <c r="AB20" s="177">
        <v>0.63632702376157868</v>
      </c>
      <c r="AC20" s="176">
        <v>5.0301728713631277</v>
      </c>
      <c r="AD20" s="174">
        <v>3.723634463216861</v>
      </c>
      <c r="AE20" s="177">
        <v>0.67776679922587602</v>
      </c>
      <c r="AF20" s="176">
        <v>5.0914406313386387</v>
      </c>
      <c r="AG20" s="174">
        <v>3.7775204684125381</v>
      </c>
      <c r="AH20" s="177">
        <v>0.69802008655449077</v>
      </c>
      <c r="AI20" s="176">
        <v>5.1010690714563713</v>
      </c>
      <c r="AJ20" s="174">
        <v>3.7264303281742976</v>
      </c>
      <c r="AK20" s="175">
        <v>0.67075745907137352</v>
      </c>
      <c r="AL20" s="176">
        <v>5.2292472045558469</v>
      </c>
      <c r="AM20" s="174">
        <v>3.8658186806334953</v>
      </c>
      <c r="AN20" s="175">
        <v>0.66508708484017121</v>
      </c>
      <c r="AO20" s="176">
        <v>5.3</v>
      </c>
      <c r="AP20" s="174">
        <v>3.9</v>
      </c>
      <c r="AQ20" s="175">
        <v>0.7</v>
      </c>
      <c r="AR20" s="240">
        <v>5.4</v>
      </c>
      <c r="AS20" s="241">
        <v>4</v>
      </c>
      <c r="AT20" s="242">
        <v>0.7</v>
      </c>
      <c r="AU20" s="240">
        <v>5.4</v>
      </c>
      <c r="AV20" s="241">
        <v>4</v>
      </c>
      <c r="AW20" s="242">
        <v>0.7246747489215134</v>
      </c>
      <c r="AX20" s="240">
        <v>5.5</v>
      </c>
      <c r="AY20" s="241">
        <v>4</v>
      </c>
      <c r="AZ20" s="243">
        <v>0.7</v>
      </c>
    </row>
    <row r="21" spans="1:52" ht="13.5" customHeight="1" x14ac:dyDescent="0.2">
      <c r="A21" s="239" t="s">
        <v>209</v>
      </c>
      <c r="B21" s="173">
        <v>9.1176103695807473</v>
      </c>
      <c r="C21" s="174">
        <v>4.5191140948730455</v>
      </c>
      <c r="D21" s="175">
        <v>2.1433188555357727</v>
      </c>
      <c r="E21" s="176">
        <v>9.0153811608846972</v>
      </c>
      <c r="F21" s="174">
        <v>4.3617379589087237</v>
      </c>
      <c r="G21" s="177">
        <v>2.1387672617042774</v>
      </c>
      <c r="H21" s="176">
        <v>8.7546411322966975</v>
      </c>
      <c r="I21" s="174">
        <v>4.1819044694452971</v>
      </c>
      <c r="J21" s="177">
        <v>2.0937438932469781</v>
      </c>
      <c r="K21" s="176">
        <v>8.4974979589343143</v>
      </c>
      <c r="L21" s="174">
        <v>4.004376489144863</v>
      </c>
      <c r="M21" s="177">
        <v>2.0605044070357064</v>
      </c>
      <c r="N21" s="176">
        <v>8.0195754278019251</v>
      </c>
      <c r="O21" s="174">
        <v>3.8811460602809316</v>
      </c>
      <c r="P21" s="177">
        <v>1.9871029899604771</v>
      </c>
      <c r="Q21" s="176">
        <v>7.9761529857634628</v>
      </c>
      <c r="R21" s="174">
        <v>3.9147762442038507</v>
      </c>
      <c r="S21" s="177">
        <v>1.9003768175746849</v>
      </c>
      <c r="T21" s="176">
        <v>7.7335015071509501</v>
      </c>
      <c r="U21" s="174">
        <v>3.7251213203069886</v>
      </c>
      <c r="V21" s="177">
        <v>1.8010988306218869</v>
      </c>
      <c r="W21" s="176">
        <v>6.4851258093074353</v>
      </c>
      <c r="X21" s="174">
        <v>4.1385342335711925</v>
      </c>
      <c r="Y21" s="177">
        <v>1.8292747965398442</v>
      </c>
      <c r="Z21" s="176">
        <v>6.1194873928956328</v>
      </c>
      <c r="AA21" s="174">
        <v>3.884033846580663</v>
      </c>
      <c r="AB21" s="177">
        <v>1.7659549494755487</v>
      </c>
      <c r="AC21" s="176">
        <v>5.9218804379835621</v>
      </c>
      <c r="AD21" s="174">
        <v>3.6837737263405885</v>
      </c>
      <c r="AE21" s="177">
        <v>1.7722806735737424</v>
      </c>
      <c r="AF21" s="176">
        <v>5.909022540235072</v>
      </c>
      <c r="AG21" s="174">
        <v>3.6850813296375082</v>
      </c>
      <c r="AH21" s="177">
        <v>1.7512194073787577</v>
      </c>
      <c r="AI21" s="176">
        <v>5.928195205847576</v>
      </c>
      <c r="AJ21" s="174">
        <v>3.7353541868214553</v>
      </c>
      <c r="AK21" s="175">
        <v>1.7252499193808448</v>
      </c>
      <c r="AL21" s="176">
        <v>6.053477782333772</v>
      </c>
      <c r="AM21" s="174">
        <v>3.8360273647409198</v>
      </c>
      <c r="AN21" s="175">
        <v>1.7318773334484321</v>
      </c>
      <c r="AO21" s="176">
        <v>6.2</v>
      </c>
      <c r="AP21" s="174">
        <v>4</v>
      </c>
      <c r="AQ21" s="175">
        <v>1.7</v>
      </c>
      <c r="AR21" s="240">
        <v>6.2</v>
      </c>
      <c r="AS21" s="241">
        <v>4</v>
      </c>
      <c r="AT21" s="242">
        <v>1.7</v>
      </c>
      <c r="AU21" s="240">
        <v>6.2</v>
      </c>
      <c r="AV21" s="241">
        <v>4</v>
      </c>
      <c r="AW21" s="242">
        <v>1.719624947622183</v>
      </c>
      <c r="AX21" s="240">
        <v>6.3</v>
      </c>
      <c r="AY21" s="241">
        <v>4</v>
      </c>
      <c r="AZ21" s="243">
        <v>1.7</v>
      </c>
    </row>
    <row r="22" spans="1:52" ht="13.5" customHeight="1" x14ac:dyDescent="0.2">
      <c r="A22" s="239" t="s">
        <v>210</v>
      </c>
      <c r="B22" s="173">
        <v>13.303569230264184</v>
      </c>
      <c r="C22" s="174">
        <v>6.4178847242853747</v>
      </c>
      <c r="D22" s="175">
        <v>2.4210690456063753</v>
      </c>
      <c r="E22" s="176">
        <v>12.84815740009927</v>
      </c>
      <c r="F22" s="174">
        <v>6.2328616646460038</v>
      </c>
      <c r="G22" s="177">
        <v>2.4654792224383022</v>
      </c>
      <c r="H22" s="176">
        <v>12.277846704155454</v>
      </c>
      <c r="I22" s="174">
        <v>5.9375151056184841</v>
      </c>
      <c r="J22" s="177">
        <v>2.4491242769443953</v>
      </c>
      <c r="K22" s="176">
        <v>12.160337485318909</v>
      </c>
      <c r="L22" s="174">
        <v>5.7525906632257655</v>
      </c>
      <c r="M22" s="177">
        <v>2.4128921948530295</v>
      </c>
      <c r="N22" s="176">
        <v>11.663944548460345</v>
      </c>
      <c r="O22" s="174">
        <v>5.2583356570927782</v>
      </c>
      <c r="P22" s="177">
        <v>2.302513643787595</v>
      </c>
      <c r="Q22" s="176">
        <v>11.309364311271535</v>
      </c>
      <c r="R22" s="174">
        <v>4.9178002301278321</v>
      </c>
      <c r="S22" s="177">
        <v>2.2855161325914599</v>
      </c>
      <c r="T22" s="176">
        <v>10.695709690027359</v>
      </c>
      <c r="U22" s="174">
        <v>4.3744926490484355</v>
      </c>
      <c r="V22" s="177">
        <v>2.0369201166531372</v>
      </c>
      <c r="W22" s="176">
        <v>11.019858082097942</v>
      </c>
      <c r="X22" s="174">
        <v>4.5121851336157794</v>
      </c>
      <c r="Y22" s="177">
        <v>2.144404815975816</v>
      </c>
      <c r="Z22" s="176">
        <v>10.972749402528986</v>
      </c>
      <c r="AA22" s="174">
        <v>4.4764082188334706</v>
      </c>
      <c r="AB22" s="177">
        <v>2.086524161505849</v>
      </c>
      <c r="AC22" s="176">
        <v>11.340620772858554</v>
      </c>
      <c r="AD22" s="174">
        <v>4.4602054619237377</v>
      </c>
      <c r="AE22" s="177">
        <v>2.3470917266844586</v>
      </c>
      <c r="AF22" s="176">
        <v>11.255254384693433</v>
      </c>
      <c r="AG22" s="174">
        <v>4.4281779968111321</v>
      </c>
      <c r="AH22" s="177">
        <v>2.2756921292941006</v>
      </c>
      <c r="AI22" s="176">
        <v>11.447733580018502</v>
      </c>
      <c r="AJ22" s="174">
        <v>4.5458487511563366</v>
      </c>
      <c r="AK22" s="175">
        <v>2.3415818686401479</v>
      </c>
      <c r="AL22" s="176">
        <v>11.989333179160674</v>
      </c>
      <c r="AM22" s="174">
        <v>4.9576145635347935</v>
      </c>
      <c r="AN22" s="175">
        <v>2.4354462214449351</v>
      </c>
      <c r="AO22" s="176">
        <v>11.9</v>
      </c>
      <c r="AP22" s="174">
        <v>5</v>
      </c>
      <c r="AQ22" s="175">
        <v>2.4</v>
      </c>
      <c r="AR22" s="240">
        <v>11.8</v>
      </c>
      <c r="AS22" s="241">
        <v>5</v>
      </c>
      <c r="AT22" s="242">
        <v>2.4</v>
      </c>
      <c r="AU22" s="240">
        <v>11.4</v>
      </c>
      <c r="AV22" s="241">
        <v>4.9000000000000004</v>
      </c>
      <c r="AW22" s="242">
        <v>2.2856649991374849</v>
      </c>
      <c r="AX22" s="240">
        <v>11.5</v>
      </c>
      <c r="AY22" s="241">
        <v>5.0999999999999996</v>
      </c>
      <c r="AZ22" s="243">
        <v>2.2999999999999998</v>
      </c>
    </row>
    <row r="23" spans="1:52" ht="13.5" customHeight="1" x14ac:dyDescent="0.2">
      <c r="A23" s="239" t="s">
        <v>211</v>
      </c>
      <c r="B23" s="173">
        <v>10.145549615639755</v>
      </c>
      <c r="C23" s="174">
        <v>4.6695542461726562</v>
      </c>
      <c r="D23" s="175">
        <v>1.1836474551579714</v>
      </c>
      <c r="E23" s="176">
        <v>9.7285422877765573</v>
      </c>
      <c r="F23" s="174">
        <v>4.4327632198336735</v>
      </c>
      <c r="G23" s="177">
        <v>1.1768397928761964</v>
      </c>
      <c r="H23" s="176">
        <v>9.6310935441370216</v>
      </c>
      <c r="I23" s="174">
        <v>4.3478260869565215</v>
      </c>
      <c r="J23" s="177">
        <v>1.1198945981554675</v>
      </c>
      <c r="K23" s="176">
        <v>9.5951944289397453</v>
      </c>
      <c r="L23" s="174">
        <v>4.3856151822023763</v>
      </c>
      <c r="M23" s="177">
        <v>1.1296281529915211</v>
      </c>
      <c r="N23" s="176">
        <v>9.4732853353543014</v>
      </c>
      <c r="O23" s="174">
        <v>4.3441779894981867</v>
      </c>
      <c r="P23" s="177">
        <v>1.0961944459481405</v>
      </c>
      <c r="Q23" s="176">
        <v>9.3661808613614372</v>
      </c>
      <c r="R23" s="174">
        <v>4.2672701740991696</v>
      </c>
      <c r="S23" s="177">
        <v>1.0634091807659274</v>
      </c>
      <c r="T23" s="176">
        <v>9.495801783726586</v>
      </c>
      <c r="U23" s="174">
        <v>4.3150242548337889</v>
      </c>
      <c r="V23" s="177">
        <v>1.0856271214390742</v>
      </c>
      <c r="W23" s="176">
        <v>9.7059309433338843</v>
      </c>
      <c r="X23" s="174">
        <v>4.4881326064210585</v>
      </c>
      <c r="Y23" s="177">
        <v>1.0050112891679057</v>
      </c>
      <c r="Z23" s="176">
        <v>9.9007155138942817</v>
      </c>
      <c r="AA23" s="174">
        <v>4.6036940484774531</v>
      </c>
      <c r="AB23" s="177">
        <v>1.0122580287314882</v>
      </c>
      <c r="AC23" s="176">
        <v>10.155874282157912</v>
      </c>
      <c r="AD23" s="174">
        <v>4.6111629749073524</v>
      </c>
      <c r="AE23" s="177">
        <v>0.96183767574754586</v>
      </c>
      <c r="AF23" s="176">
        <v>10.254143016058643</v>
      </c>
      <c r="AG23" s="174">
        <v>4.6207821101571636</v>
      </c>
      <c r="AH23" s="177">
        <v>0.94127042984682963</v>
      </c>
      <c r="AI23" s="176">
        <v>10.542363618058651</v>
      </c>
      <c r="AJ23" s="174">
        <v>4.7462210013088066</v>
      </c>
      <c r="AK23" s="175">
        <v>0.94924420026176126</v>
      </c>
      <c r="AL23" s="176">
        <v>10.831373232279235</v>
      </c>
      <c r="AM23" s="174">
        <v>4.9655893370502655</v>
      </c>
      <c r="AN23" s="175">
        <v>0.97279089351569537</v>
      </c>
      <c r="AO23" s="176">
        <v>10.9</v>
      </c>
      <c r="AP23" s="174">
        <v>5</v>
      </c>
      <c r="AQ23" s="175">
        <v>1</v>
      </c>
      <c r="AR23" s="240">
        <v>11</v>
      </c>
      <c r="AS23" s="241">
        <v>5.0999999999999996</v>
      </c>
      <c r="AT23" s="242">
        <v>1</v>
      </c>
      <c r="AU23" s="240">
        <v>11.1</v>
      </c>
      <c r="AV23" s="241">
        <v>5.3</v>
      </c>
      <c r="AW23" s="242">
        <v>1.0115134025525838</v>
      </c>
      <c r="AX23" s="240">
        <v>11.2</v>
      </c>
      <c r="AY23" s="241">
        <v>5.4</v>
      </c>
      <c r="AZ23" s="243">
        <v>1</v>
      </c>
    </row>
    <row r="24" spans="1:52" ht="13.5" customHeight="1" x14ac:dyDescent="0.2">
      <c r="A24" s="239" t="s">
        <v>212</v>
      </c>
      <c r="B24" s="173">
        <v>6.2761852716644313</v>
      </c>
      <c r="C24" s="174">
        <v>4.2972825276963587</v>
      </c>
      <c r="D24" s="175">
        <v>1.1674698196631725</v>
      </c>
      <c r="E24" s="176">
        <v>6.1379757138822901</v>
      </c>
      <c r="F24" s="174">
        <v>4.2525623349225068</v>
      </c>
      <c r="G24" s="177">
        <v>1.0631405837306267</v>
      </c>
      <c r="H24" s="176">
        <v>5.8035304810426336</v>
      </c>
      <c r="I24" s="174">
        <v>4.0441268438299964</v>
      </c>
      <c r="J24" s="177">
        <v>0.96725508017377237</v>
      </c>
      <c r="K24" s="176">
        <v>5.7642432862043007</v>
      </c>
      <c r="L24" s="174">
        <v>3.9655316656906221</v>
      </c>
      <c r="M24" s="177">
        <v>0.97883376558186241</v>
      </c>
      <c r="N24" s="176">
        <v>5.598585620474827</v>
      </c>
      <c r="O24" s="174">
        <v>3.8727058427344669</v>
      </c>
      <c r="P24" s="177">
        <v>0.82505472301734306</v>
      </c>
      <c r="Q24" s="176">
        <v>5.5486844111617506</v>
      </c>
      <c r="R24" s="174">
        <v>3.812073259576775</v>
      </c>
      <c r="S24" s="177">
        <v>0.83865611710689048</v>
      </c>
      <c r="T24" s="176">
        <v>5.379157694254511</v>
      </c>
      <c r="U24" s="174">
        <v>3.5946843283774159</v>
      </c>
      <c r="V24" s="177">
        <v>0.89223668293854719</v>
      </c>
      <c r="W24" s="176">
        <v>5.5045554942020987</v>
      </c>
      <c r="X24" s="174">
        <v>3.7531060187741581</v>
      </c>
      <c r="Y24" s="177">
        <v>0.88866648260629488</v>
      </c>
      <c r="Z24" s="176">
        <v>5.5938224743109783</v>
      </c>
      <c r="AA24" s="174">
        <v>3.8739826452526342</v>
      </c>
      <c r="AB24" s="177">
        <v>0.86860597427189101</v>
      </c>
      <c r="AC24" s="176">
        <v>6.0088942222849679</v>
      </c>
      <c r="AD24" s="174">
        <v>4.1735785126883842</v>
      </c>
      <c r="AE24" s="177">
        <v>0.93530512123672038</v>
      </c>
      <c r="AF24" s="176">
        <v>6.1657750689768358</v>
      </c>
      <c r="AG24" s="174">
        <v>4.364836451707343</v>
      </c>
      <c r="AH24" s="177">
        <v>0.86054702401547212</v>
      </c>
      <c r="AI24" s="176">
        <v>6.2614443303112859</v>
      </c>
      <c r="AJ24" s="174">
        <v>4.4035549997766958</v>
      </c>
      <c r="AK24" s="175">
        <v>0.83962306283774735</v>
      </c>
      <c r="AL24" s="176">
        <v>6.3759658507591723</v>
      </c>
      <c r="AM24" s="174">
        <v>4.403739125736208</v>
      </c>
      <c r="AN24" s="175">
        <v>0.98161056176942063</v>
      </c>
      <c r="AO24" s="176">
        <v>6.3</v>
      </c>
      <c r="AP24" s="174">
        <v>4.3</v>
      </c>
      <c r="AQ24" s="175">
        <v>1</v>
      </c>
      <c r="AR24" s="240">
        <v>6.5</v>
      </c>
      <c r="AS24" s="241">
        <v>4.5999999999999996</v>
      </c>
      <c r="AT24" s="242">
        <v>0.9</v>
      </c>
      <c r="AU24" s="240">
        <v>6.5</v>
      </c>
      <c r="AV24" s="241">
        <v>4.5999999999999996</v>
      </c>
      <c r="AW24" s="242">
        <v>0.95446994796303275</v>
      </c>
      <c r="AX24" s="240">
        <v>6.6</v>
      </c>
      <c r="AY24" s="241">
        <v>4.7</v>
      </c>
      <c r="AZ24" s="243">
        <v>0.9</v>
      </c>
    </row>
    <row r="25" spans="1:52" ht="13.5" customHeight="1" x14ac:dyDescent="0.2">
      <c r="A25" s="239" t="s">
        <v>213</v>
      </c>
      <c r="B25" s="173">
        <v>9.124305597037214</v>
      </c>
      <c r="C25" s="174">
        <v>6.384027238516218</v>
      </c>
      <c r="D25" s="175">
        <v>1.6874738665551638</v>
      </c>
      <c r="E25" s="176">
        <v>8.7746928857489994</v>
      </c>
      <c r="F25" s="174">
        <v>6.1122860699875501</v>
      </c>
      <c r="G25" s="177">
        <v>1.6574419895303665</v>
      </c>
      <c r="H25" s="176">
        <v>8.2964685277731647</v>
      </c>
      <c r="I25" s="174">
        <v>5.790165023477722</v>
      </c>
      <c r="J25" s="177">
        <v>1.5853124575362734</v>
      </c>
      <c r="K25" s="176">
        <v>8.0069216232420839</v>
      </c>
      <c r="L25" s="174">
        <v>5.5782818891781334</v>
      </c>
      <c r="M25" s="177">
        <v>1.5330788321278679</v>
      </c>
      <c r="N25" s="176">
        <v>7.0748130449622986</v>
      </c>
      <c r="O25" s="174">
        <v>4.9725385546281071</v>
      </c>
      <c r="P25" s="177">
        <v>1.248952741490055</v>
      </c>
      <c r="Q25" s="176">
        <v>6.9555035128805622</v>
      </c>
      <c r="R25" s="174">
        <v>4.9648711943793913</v>
      </c>
      <c r="S25" s="177">
        <v>1.1241217798594847</v>
      </c>
      <c r="T25" s="176">
        <v>6.2854778134345253</v>
      </c>
      <c r="U25" s="174">
        <v>4.614555761167459</v>
      </c>
      <c r="V25" s="177">
        <v>1.030662200463798</v>
      </c>
      <c r="W25" s="176">
        <v>6.463592347106661</v>
      </c>
      <c r="X25" s="174">
        <v>3.6822889735031885</v>
      </c>
      <c r="Y25" s="177">
        <v>2.1388614675880224</v>
      </c>
      <c r="Z25" s="176">
        <v>6.5717242087470282</v>
      </c>
      <c r="AA25" s="174">
        <v>3.7676832302552072</v>
      </c>
      <c r="AB25" s="177">
        <v>2.1326508850501171</v>
      </c>
      <c r="AC25" s="176">
        <v>6.7694923682796349</v>
      </c>
      <c r="AD25" s="174">
        <v>5.08514000176456</v>
      </c>
      <c r="AE25" s="177">
        <v>0.96248706658004279</v>
      </c>
      <c r="AF25" s="176">
        <v>6.7700918855959626</v>
      </c>
      <c r="AG25" s="174">
        <v>5.1281221690177299</v>
      </c>
      <c r="AH25" s="177">
        <v>0.87356024330270476</v>
      </c>
      <c r="AI25" s="176">
        <v>6.7995043047221495</v>
      </c>
      <c r="AJ25" s="174">
        <v>5.1689277328463348</v>
      </c>
      <c r="AK25" s="175">
        <v>0.88866423167231934</v>
      </c>
      <c r="AL25" s="176">
        <v>6.7859346082665022</v>
      </c>
      <c r="AM25" s="174">
        <v>5.1161834258688055</v>
      </c>
      <c r="AN25" s="175">
        <v>0.91301665638494756</v>
      </c>
      <c r="AO25" s="176">
        <v>6.9</v>
      </c>
      <c r="AP25" s="174">
        <v>5.2</v>
      </c>
      <c r="AQ25" s="175">
        <v>0.9</v>
      </c>
      <c r="AR25" s="240">
        <v>7</v>
      </c>
      <c r="AS25" s="241">
        <v>5.3</v>
      </c>
      <c r="AT25" s="242">
        <v>1</v>
      </c>
      <c r="AU25" s="240">
        <v>7.1</v>
      </c>
      <c r="AV25" s="241">
        <v>5.3</v>
      </c>
      <c r="AW25" s="242">
        <v>0.9666177705045913</v>
      </c>
      <c r="AX25" s="240">
        <v>7</v>
      </c>
      <c r="AY25" s="241">
        <v>5.2</v>
      </c>
      <c r="AZ25" s="243">
        <v>1</v>
      </c>
    </row>
    <row r="26" spans="1:52" ht="13.5" customHeight="1" x14ac:dyDescent="0.2">
      <c r="A26" s="239" t="s">
        <v>214</v>
      </c>
      <c r="B26" s="173">
        <v>9.5063118591833113</v>
      </c>
      <c r="C26" s="174">
        <v>5.4643513305280624</v>
      </c>
      <c r="D26" s="175">
        <v>2.7025425235583476</v>
      </c>
      <c r="E26" s="176">
        <v>9.3248965221942051</v>
      </c>
      <c r="F26" s="174">
        <v>5.3523002997288165</v>
      </c>
      <c r="G26" s="177">
        <v>2.6761501498644082</v>
      </c>
      <c r="H26" s="176">
        <v>9.0432051022715108</v>
      </c>
      <c r="I26" s="174">
        <v>5.2117418878880546</v>
      </c>
      <c r="J26" s="177">
        <v>2.5820730357801547</v>
      </c>
      <c r="K26" s="176">
        <v>9.0017049586875402</v>
      </c>
      <c r="L26" s="174">
        <v>5.1983355787917445</v>
      </c>
      <c r="M26" s="177">
        <v>2.5872450013711208</v>
      </c>
      <c r="N26" s="176">
        <v>8.6879818265303665</v>
      </c>
      <c r="O26" s="174">
        <v>5.1837888784165882</v>
      </c>
      <c r="P26" s="177">
        <v>2.4166847918026053</v>
      </c>
      <c r="Q26" s="176">
        <v>8.3788044137262023</v>
      </c>
      <c r="R26" s="174">
        <v>4.971504789620468</v>
      </c>
      <c r="S26" s="177">
        <v>2.376621801867346</v>
      </c>
      <c r="T26" s="176">
        <v>7.5974651336987407</v>
      </c>
      <c r="U26" s="174">
        <v>4.5418336167025339</v>
      </c>
      <c r="V26" s="177">
        <v>2.1757998739700621</v>
      </c>
      <c r="W26" s="176">
        <v>7.46082768927847</v>
      </c>
      <c r="X26" s="174">
        <v>4.4124449927052325</v>
      </c>
      <c r="Y26" s="177">
        <v>2.158776851269764</v>
      </c>
      <c r="Z26" s="176">
        <v>7.5051304602755788</v>
      </c>
      <c r="AA26" s="174">
        <v>4.5148050425095283</v>
      </c>
      <c r="AB26" s="177">
        <v>2.0990911756083261</v>
      </c>
      <c r="AC26" s="176">
        <v>7.1985392232600605</v>
      </c>
      <c r="AD26" s="174">
        <v>4.2605988248238402</v>
      </c>
      <c r="AE26" s="177">
        <v>2.0834796451061637</v>
      </c>
      <c r="AF26" s="176">
        <v>7.201067865673739</v>
      </c>
      <c r="AG26" s="174">
        <v>4.2972226125240036</v>
      </c>
      <c r="AH26" s="177">
        <v>2.0022481382605029</v>
      </c>
      <c r="AI26" s="176">
        <v>7.2214780734960105</v>
      </c>
      <c r="AJ26" s="174">
        <v>4.3328868440976063</v>
      </c>
      <c r="AK26" s="175">
        <v>2.0150253334109838</v>
      </c>
      <c r="AL26" s="176">
        <v>7.2201325243679468</v>
      </c>
      <c r="AM26" s="174">
        <v>4.3670156397386775</v>
      </c>
      <c r="AN26" s="175">
        <v>1.991359131720837</v>
      </c>
      <c r="AO26" s="176">
        <v>7.3</v>
      </c>
      <c r="AP26" s="174">
        <v>4.5</v>
      </c>
      <c r="AQ26" s="175">
        <v>1.9</v>
      </c>
      <c r="AR26" s="240">
        <v>7.4</v>
      </c>
      <c r="AS26" s="241">
        <v>4.8</v>
      </c>
      <c r="AT26" s="242">
        <v>1.8</v>
      </c>
      <c r="AU26" s="240">
        <v>7.5</v>
      </c>
      <c r="AV26" s="241">
        <v>4.8</v>
      </c>
      <c r="AW26" s="242">
        <v>1.8621973929236499</v>
      </c>
      <c r="AX26" s="240">
        <v>7.6</v>
      </c>
      <c r="AY26" s="241">
        <v>4.9000000000000004</v>
      </c>
      <c r="AZ26" s="243">
        <v>1.8</v>
      </c>
    </row>
    <row r="27" spans="1:52" ht="13.5" customHeight="1" x14ac:dyDescent="0.2">
      <c r="A27" s="239" t="s">
        <v>215</v>
      </c>
      <c r="B27" s="173">
        <v>9.7857537631262392</v>
      </c>
      <c r="C27" s="174">
        <v>6.8760362820637857</v>
      </c>
      <c r="D27" s="175">
        <v>1.7230729217464809</v>
      </c>
      <c r="E27" s="176">
        <v>9.1042345276872965</v>
      </c>
      <c r="F27" s="174">
        <v>6.4657980456026056</v>
      </c>
      <c r="G27" s="177">
        <v>1.5146579804560261</v>
      </c>
      <c r="H27" s="176">
        <v>8.610266967290789</v>
      </c>
      <c r="I27" s="174">
        <v>5.963467633892102</v>
      </c>
      <c r="J27" s="177">
        <v>1.5194588765807273</v>
      </c>
      <c r="K27" s="176">
        <v>8.1135236343330153</v>
      </c>
      <c r="L27" s="174">
        <v>5.5513582761225893</v>
      </c>
      <c r="M27" s="177">
        <v>1.4453240482212659</v>
      </c>
      <c r="N27" s="176">
        <v>7.5482387442929983</v>
      </c>
      <c r="O27" s="174">
        <v>5.2487752857666541</v>
      </c>
      <c r="P27" s="177">
        <v>1.28303395874296</v>
      </c>
      <c r="Q27" s="176">
        <v>7.3400324365898113</v>
      </c>
      <c r="R27" s="174">
        <v>5.1831664130816426</v>
      </c>
      <c r="S27" s="177">
        <v>1.2372719824775535</v>
      </c>
      <c r="T27" s="176">
        <v>6.5032939861466286</v>
      </c>
      <c r="U27" s="174">
        <v>4.7589208596541734</v>
      </c>
      <c r="V27" s="177">
        <v>1.1177536538689519</v>
      </c>
      <c r="W27" s="176">
        <v>6.3341654354951009</v>
      </c>
      <c r="X27" s="174">
        <v>4.6869427887309589</v>
      </c>
      <c r="Y27" s="177">
        <v>1.035882283016625</v>
      </c>
      <c r="Z27" s="176">
        <v>6.2762582525936725</v>
      </c>
      <c r="AA27" s="174">
        <v>4.6814713195575752</v>
      </c>
      <c r="AB27" s="177">
        <v>1.0117465489153734</v>
      </c>
      <c r="AC27" s="176">
        <v>6.0692548399298509</v>
      </c>
      <c r="AD27" s="174">
        <v>4.4186926171727245</v>
      </c>
      <c r="AE27" s="177">
        <v>1.1003748151714177</v>
      </c>
      <c r="AF27" s="176">
        <v>5.9552578885590002</v>
      </c>
      <c r="AG27" s="174">
        <v>4.315404267071739</v>
      </c>
      <c r="AH27" s="177">
        <v>1.0874818753020783</v>
      </c>
      <c r="AI27" s="176">
        <v>5.9092872570194386</v>
      </c>
      <c r="AJ27" s="174">
        <v>4.3369330453563713</v>
      </c>
      <c r="AK27" s="175">
        <v>1.0194384449244061</v>
      </c>
      <c r="AL27" s="176">
        <v>5.8645445895683768</v>
      </c>
      <c r="AM27" s="174">
        <v>4.3075858489750019</v>
      </c>
      <c r="AN27" s="175">
        <v>1.0206729521667677</v>
      </c>
      <c r="AO27" s="176">
        <v>5.6</v>
      </c>
      <c r="AP27" s="174">
        <v>4.0999999999999996</v>
      </c>
      <c r="AQ27" s="175">
        <v>1</v>
      </c>
      <c r="AR27" s="240">
        <v>5.6</v>
      </c>
      <c r="AS27" s="241">
        <v>4.2</v>
      </c>
      <c r="AT27" s="242">
        <v>1</v>
      </c>
      <c r="AU27" s="240">
        <v>5.6</v>
      </c>
      <c r="AV27" s="241">
        <v>4.2</v>
      </c>
      <c r="AW27" s="242">
        <v>0.91240875912408759</v>
      </c>
      <c r="AX27" s="240">
        <v>5.7</v>
      </c>
      <c r="AY27" s="241">
        <v>4.2</v>
      </c>
      <c r="AZ27" s="243">
        <v>0.9</v>
      </c>
    </row>
    <row r="28" spans="1:52" ht="13.5" customHeight="1" x14ac:dyDescent="0.2">
      <c r="A28" s="239" t="s">
        <v>216</v>
      </c>
      <c r="B28" s="173">
        <v>10.41808216696109</v>
      </c>
      <c r="C28" s="174">
        <v>6.2508493001766547</v>
      </c>
      <c r="D28" s="175">
        <v>1.4192749618758589</v>
      </c>
      <c r="E28" s="176">
        <v>10.320857238260025</v>
      </c>
      <c r="F28" s="174">
        <v>6.2684029991196919</v>
      </c>
      <c r="G28" s="177">
        <v>1.4115290046443858</v>
      </c>
      <c r="H28" s="176">
        <v>9.947906383366492</v>
      </c>
      <c r="I28" s="174">
        <v>6.105432620020351</v>
      </c>
      <c r="J28" s="177">
        <v>1.3517002566711724</v>
      </c>
      <c r="K28" s="176">
        <v>9.4753067762799983</v>
      </c>
      <c r="L28" s="174">
        <v>5.7577222994620083</v>
      </c>
      <c r="M28" s="177">
        <v>1.2996433536843377</v>
      </c>
      <c r="N28" s="176">
        <v>8.690122933446375</v>
      </c>
      <c r="O28" s="174">
        <v>5.2382970992551323</v>
      </c>
      <c r="P28" s="177">
        <v>1.1354690244050143</v>
      </c>
      <c r="Q28" s="176">
        <v>8.7074829931972779</v>
      </c>
      <c r="R28" s="174">
        <v>5.2003023431594855</v>
      </c>
      <c r="S28" s="177">
        <v>1.1489040060468632</v>
      </c>
      <c r="T28" s="176">
        <v>8.9669906418319147</v>
      </c>
      <c r="U28" s="174">
        <v>5.416303072247465</v>
      </c>
      <c r="V28" s="177">
        <v>1.143441759696687</v>
      </c>
      <c r="W28" s="176">
        <v>9.2121504049131477</v>
      </c>
      <c r="X28" s="174">
        <v>5.539332269620977</v>
      </c>
      <c r="Y28" s="177">
        <v>1.2343077339916309</v>
      </c>
      <c r="Z28" s="176">
        <v>9.3474797872020687</v>
      </c>
      <c r="AA28" s="174">
        <v>5.6505665594662018</v>
      </c>
      <c r="AB28" s="177">
        <v>1.1872201015899733</v>
      </c>
      <c r="AC28" s="176">
        <v>9.5978340228766115</v>
      </c>
      <c r="AD28" s="174">
        <v>5.8104161596495496</v>
      </c>
      <c r="AE28" s="177">
        <v>1.1864200535410074</v>
      </c>
      <c r="AF28" s="176">
        <v>9.6614659092649013</v>
      </c>
      <c r="AG28" s="174">
        <v>5.8183154445652336</v>
      </c>
      <c r="AH28" s="177">
        <v>1.209597158212246</v>
      </c>
      <c r="AI28" s="176">
        <v>9.7818719576067537</v>
      </c>
      <c r="AJ28" s="174">
        <v>5.8999322200998217</v>
      </c>
      <c r="AK28" s="175">
        <v>1.2015527758950029</v>
      </c>
      <c r="AL28" s="176">
        <v>9.859089429381946</v>
      </c>
      <c r="AM28" s="174">
        <v>5.9681594816227195</v>
      </c>
      <c r="AN28" s="175">
        <v>1.2401370351423833</v>
      </c>
      <c r="AO28" s="176">
        <v>9.6999999999999993</v>
      </c>
      <c r="AP28" s="174">
        <v>6.1</v>
      </c>
      <c r="AQ28" s="175">
        <v>1.2</v>
      </c>
      <c r="AR28" s="240">
        <v>9.4</v>
      </c>
      <c r="AS28" s="241">
        <v>6</v>
      </c>
      <c r="AT28" s="242">
        <v>1.2</v>
      </c>
      <c r="AU28" s="240">
        <v>9.6</v>
      </c>
      <c r="AV28" s="241">
        <v>6.3</v>
      </c>
      <c r="AW28" s="242">
        <v>1.1841606669192877</v>
      </c>
      <c r="AX28" s="240">
        <v>8.9</v>
      </c>
      <c r="AY28" s="241">
        <v>6.9</v>
      </c>
      <c r="AZ28" s="243">
        <v>1.3</v>
      </c>
    </row>
    <row r="29" spans="1:52" ht="13.5" customHeight="1" x14ac:dyDescent="0.2">
      <c r="A29" s="239" t="s">
        <v>217</v>
      </c>
      <c r="B29" s="173">
        <v>8.9297590113783389</v>
      </c>
      <c r="C29" s="174">
        <v>4.641217558836451</v>
      </c>
      <c r="D29" s="175">
        <v>2.3780446024433401</v>
      </c>
      <c r="E29" s="176">
        <v>8.6026575743286529</v>
      </c>
      <c r="F29" s="174">
        <v>4.4433965686096704</v>
      </c>
      <c r="G29" s="177">
        <v>2.307341982339262</v>
      </c>
      <c r="H29" s="176">
        <v>8.4054802036518552</v>
      </c>
      <c r="I29" s="174">
        <v>4.3005720648393941</v>
      </c>
      <c r="J29" s="177">
        <v>2.2692981111371098</v>
      </c>
      <c r="K29" s="176">
        <v>8.2116087067323047</v>
      </c>
      <c r="L29" s="174">
        <v>4.164458701271383</v>
      </c>
      <c r="M29" s="177">
        <v>2.2187524017944185</v>
      </c>
      <c r="N29" s="176">
        <v>7.6113406724749444</v>
      </c>
      <c r="O29" s="174">
        <v>3.6081725209930968</v>
      </c>
      <c r="P29" s="177">
        <v>2.1284738637735798</v>
      </c>
      <c r="Q29" s="176">
        <v>7.4794668240859741</v>
      </c>
      <c r="R29" s="174">
        <v>3.4865916875226755</v>
      </c>
      <c r="S29" s="177">
        <v>2.1030235575533598</v>
      </c>
      <c r="T29" s="176">
        <v>7.1649899236106132</v>
      </c>
      <c r="U29" s="174">
        <v>3.417210313762038</v>
      </c>
      <c r="V29" s="177">
        <v>1.925665718769167</v>
      </c>
      <c r="W29" s="176">
        <v>7.2883360692850685</v>
      </c>
      <c r="X29" s="174">
        <v>3.4646523679113752</v>
      </c>
      <c r="Y29" s="177">
        <v>1.9008714488310539</v>
      </c>
      <c r="Z29" s="176">
        <v>7.3734899180856992</v>
      </c>
      <c r="AA29" s="174">
        <v>3.4982979627676851</v>
      </c>
      <c r="AB29" s="177">
        <v>1.8884794733106929</v>
      </c>
      <c r="AC29" s="176">
        <v>6.146719522515701</v>
      </c>
      <c r="AD29" s="174">
        <v>3.6422755009900349</v>
      </c>
      <c r="AE29" s="177">
        <v>1.8302485007754261</v>
      </c>
      <c r="AF29" s="176">
        <v>6.088153205986921</v>
      </c>
      <c r="AG29" s="174">
        <v>3.5695482569993433</v>
      </c>
      <c r="AH29" s="177">
        <v>1.868117795092481</v>
      </c>
      <c r="AI29" s="176">
        <v>6.0728208120077438</v>
      </c>
      <c r="AJ29" s="174">
        <v>3.5820871165218668</v>
      </c>
      <c r="AK29" s="175">
        <v>1.8461212075468618</v>
      </c>
      <c r="AL29" s="176">
        <v>6.2134428121763836</v>
      </c>
      <c r="AM29" s="174">
        <v>3.7104650258484133</v>
      </c>
      <c r="AN29" s="175">
        <v>1.8480694530287465</v>
      </c>
      <c r="AO29" s="176">
        <v>6.3</v>
      </c>
      <c r="AP29" s="174">
        <v>3.9</v>
      </c>
      <c r="AQ29" s="175">
        <v>1.8</v>
      </c>
      <c r="AR29" s="240">
        <v>6.3</v>
      </c>
      <c r="AS29" s="241">
        <v>3.9</v>
      </c>
      <c r="AT29" s="242">
        <v>1.9</v>
      </c>
      <c r="AU29" s="240">
        <v>6.5</v>
      </c>
      <c r="AV29" s="241">
        <v>4</v>
      </c>
      <c r="AW29" s="242">
        <v>1.8765477353338733</v>
      </c>
      <c r="AX29" s="240">
        <v>6.5</v>
      </c>
      <c r="AY29" s="241">
        <v>4</v>
      </c>
      <c r="AZ29" s="243">
        <v>1.9</v>
      </c>
    </row>
    <row r="30" spans="1:52" ht="13.5" customHeight="1" x14ac:dyDescent="0.2">
      <c r="A30" s="239" t="s">
        <v>218</v>
      </c>
      <c r="B30" s="173">
        <v>10.378755166245142</v>
      </c>
      <c r="C30" s="174">
        <v>6.230337425205108</v>
      </c>
      <c r="D30" s="175">
        <v>3.0689038307322187</v>
      </c>
      <c r="E30" s="176">
        <v>10.209729995694692</v>
      </c>
      <c r="F30" s="174">
        <v>6.1504397564425854</v>
      </c>
      <c r="G30" s="177">
        <v>3.0137154806568667</v>
      </c>
      <c r="H30" s="176">
        <v>9.9276872165706589</v>
      </c>
      <c r="I30" s="174">
        <v>5.959676430935164</v>
      </c>
      <c r="J30" s="177">
        <v>2.9415369530579727</v>
      </c>
      <c r="K30" s="176">
        <v>9.4156489308041511</v>
      </c>
      <c r="L30" s="174">
        <v>5.6555034162297657</v>
      </c>
      <c r="M30" s="177">
        <v>2.7666111306421288</v>
      </c>
      <c r="N30" s="176">
        <v>8.9003952326970808</v>
      </c>
      <c r="O30" s="174">
        <v>5.223812004044242</v>
      </c>
      <c r="P30" s="177">
        <v>2.5889273568430404</v>
      </c>
      <c r="Q30" s="176">
        <v>8.508416267354713</v>
      </c>
      <c r="R30" s="174">
        <v>4.9913994348200026</v>
      </c>
      <c r="S30" s="177">
        <v>2.4880206413564321</v>
      </c>
      <c r="T30" s="176">
        <v>6.7970334587455676</v>
      </c>
      <c r="U30" s="174">
        <v>4.6448975800083607</v>
      </c>
      <c r="V30" s="177">
        <v>1.1921903788688126</v>
      </c>
      <c r="W30" s="176">
        <v>6.8091574637051746</v>
      </c>
      <c r="X30" s="174">
        <v>4.6531827770194809</v>
      </c>
      <c r="Y30" s="177">
        <v>1.2098275220250652</v>
      </c>
      <c r="Z30" s="176">
        <v>6.7393241912029147</v>
      </c>
      <c r="AA30" s="174">
        <v>4.5814895313746034</v>
      </c>
      <c r="AB30" s="177">
        <v>1.2040091942520288</v>
      </c>
      <c r="AC30" s="176">
        <v>6.7760736680829554</v>
      </c>
      <c r="AD30" s="174">
        <v>4.6437427935113957</v>
      </c>
      <c r="AE30" s="177">
        <v>1.2004233071662112</v>
      </c>
      <c r="AF30" s="176">
        <v>6.799796165360851</v>
      </c>
      <c r="AG30" s="174">
        <v>4.5703547996687686</v>
      </c>
      <c r="AH30" s="177">
        <v>1.258041913497675</v>
      </c>
      <c r="AI30" s="176">
        <v>6.7020250723240116</v>
      </c>
      <c r="AJ30" s="174">
        <v>4.7573127611700414</v>
      </c>
      <c r="AK30" s="175">
        <v>1.2214721954355512</v>
      </c>
      <c r="AL30" s="176">
        <v>6.8004025059239783</v>
      </c>
      <c r="AM30" s="174">
        <v>4.9177135066705615</v>
      </c>
      <c r="AN30" s="175">
        <v>1.2010257409030416</v>
      </c>
      <c r="AO30" s="176">
        <v>6.8</v>
      </c>
      <c r="AP30" s="174">
        <v>4.9000000000000004</v>
      </c>
      <c r="AQ30" s="175">
        <v>1.2</v>
      </c>
      <c r="AR30" s="240">
        <v>6.8</v>
      </c>
      <c r="AS30" s="241">
        <v>5</v>
      </c>
      <c r="AT30" s="242">
        <v>1.1000000000000001</v>
      </c>
      <c r="AU30" s="240">
        <v>7.1</v>
      </c>
      <c r="AV30" s="241">
        <v>5.2</v>
      </c>
      <c r="AW30" s="242">
        <v>1.1570386517984406</v>
      </c>
      <c r="AX30" s="240">
        <v>7.1</v>
      </c>
      <c r="AY30" s="241">
        <v>5.2</v>
      </c>
      <c r="AZ30" s="243">
        <v>1.2</v>
      </c>
    </row>
    <row r="31" spans="1:52" ht="13.5" customHeight="1" x14ac:dyDescent="0.2">
      <c r="A31" s="239" t="s">
        <v>219</v>
      </c>
      <c r="B31" s="173">
        <v>9.4718510093829984</v>
      </c>
      <c r="C31" s="174">
        <v>5.6866647711117428</v>
      </c>
      <c r="D31" s="175">
        <v>2.7900199033266988</v>
      </c>
      <c r="E31" s="176">
        <v>8.9645110825965446</v>
      </c>
      <c r="F31" s="174">
        <v>5.4314390676908477</v>
      </c>
      <c r="G31" s="177">
        <v>2.6190434339350692</v>
      </c>
      <c r="H31" s="176">
        <v>8.7346181449001374</v>
      </c>
      <c r="I31" s="174">
        <v>5.3562989024838519</v>
      </c>
      <c r="J31" s="177">
        <v>2.520611248227695</v>
      </c>
      <c r="K31" s="176">
        <v>8.4624993402417363</v>
      </c>
      <c r="L31" s="174">
        <v>5.0141628107461429</v>
      </c>
      <c r="M31" s="177">
        <v>2.5334717359559455</v>
      </c>
      <c r="N31" s="176">
        <v>7.2685874419826604</v>
      </c>
      <c r="O31" s="174">
        <v>4.1860057798406158</v>
      </c>
      <c r="P31" s="177">
        <v>2.3119362466065332</v>
      </c>
      <c r="Q31" s="176">
        <v>6.983582455280569</v>
      </c>
      <c r="R31" s="174">
        <v>4.0431266846361185</v>
      </c>
      <c r="S31" s="177">
        <v>2.2228445409038402</v>
      </c>
      <c r="T31" s="176">
        <v>6.8835389077186484</v>
      </c>
      <c r="U31" s="174">
        <v>4.1580768021244632</v>
      </c>
      <c r="V31" s="177">
        <v>2.0615674901289354</v>
      </c>
      <c r="W31" s="176">
        <v>5.8295727906445896</v>
      </c>
      <c r="X31" s="174">
        <v>4.3019437762286881</v>
      </c>
      <c r="Y31" s="177">
        <v>0.86038875524573755</v>
      </c>
      <c r="Z31" s="176">
        <v>5.8689388180805739</v>
      </c>
      <c r="AA31" s="174">
        <v>4.3486715338789796</v>
      </c>
      <c r="AB31" s="177">
        <v>0.83084374834273189</v>
      </c>
      <c r="AC31" s="176">
        <v>5.6764427625354781</v>
      </c>
      <c r="AD31" s="174">
        <v>4.4983131325752845</v>
      </c>
      <c r="AE31" s="177">
        <v>0.76756930436800486</v>
      </c>
      <c r="AF31" s="176">
        <v>5.7174606588522066</v>
      </c>
      <c r="AG31" s="174">
        <v>4.6420762089113525</v>
      </c>
      <c r="AH31" s="177">
        <v>0.69899989246155503</v>
      </c>
      <c r="AI31" s="176">
        <v>5.7345614852514251</v>
      </c>
      <c r="AJ31" s="174">
        <v>4.6772517114081928</v>
      </c>
      <c r="AK31" s="175">
        <v>0.69889968101501743</v>
      </c>
      <c r="AL31" s="176">
        <v>5.706492481068083</v>
      </c>
      <c r="AM31" s="174">
        <v>4.6477407314359542</v>
      </c>
      <c r="AN31" s="175">
        <v>0.71779779636076513</v>
      </c>
      <c r="AO31" s="176">
        <v>6</v>
      </c>
      <c r="AP31" s="174">
        <v>4.9000000000000004</v>
      </c>
      <c r="AQ31" s="175">
        <v>0.7</v>
      </c>
      <c r="AR31" s="240">
        <v>6.1</v>
      </c>
      <c r="AS31" s="241">
        <v>5</v>
      </c>
      <c r="AT31" s="242">
        <v>0.8</v>
      </c>
      <c r="AU31" s="240">
        <v>6.2</v>
      </c>
      <c r="AV31" s="241">
        <v>5.0999999999999996</v>
      </c>
      <c r="AW31" s="242">
        <v>0.74865333698530079</v>
      </c>
      <c r="AX31" s="240">
        <v>6.5</v>
      </c>
      <c r="AY31" s="241">
        <v>5.3</v>
      </c>
      <c r="AZ31" s="243">
        <v>0.8</v>
      </c>
    </row>
    <row r="32" spans="1:52" ht="13.5" customHeight="1" x14ac:dyDescent="0.2">
      <c r="A32" s="239" t="s">
        <v>220</v>
      </c>
      <c r="B32" s="173">
        <v>8.0209779423106582</v>
      </c>
      <c r="C32" s="174">
        <v>4.8202992441770789</v>
      </c>
      <c r="D32" s="175">
        <v>2.3394518998406091</v>
      </c>
      <c r="E32" s="176">
        <v>7.8576647481829953</v>
      </c>
      <c r="F32" s="174">
        <v>4.7171625241946851</v>
      </c>
      <c r="G32" s="177">
        <v>2.3201261328240168</v>
      </c>
      <c r="H32" s="176">
        <v>7.700882846635829</v>
      </c>
      <c r="I32" s="174">
        <v>4.5615878425995922</v>
      </c>
      <c r="J32" s="177">
        <v>2.3192342682879952</v>
      </c>
      <c r="K32" s="176">
        <v>7.4109916976519123</v>
      </c>
      <c r="L32" s="174">
        <v>4.354912647073804</v>
      </c>
      <c r="M32" s="177">
        <v>2.2411246370906128</v>
      </c>
      <c r="N32" s="176">
        <v>6.9835605964062699</v>
      </c>
      <c r="O32" s="174">
        <v>4.0652478654262776</v>
      </c>
      <c r="P32" s="177">
        <v>2.0772269657193831</v>
      </c>
      <c r="Q32" s="176">
        <v>6.8924221576721196</v>
      </c>
      <c r="R32" s="174">
        <v>4.0258879885848238</v>
      </c>
      <c r="S32" s="177">
        <v>2.0511644498802428</v>
      </c>
      <c r="T32" s="176">
        <v>6.675122676198896</v>
      </c>
      <c r="U32" s="174">
        <v>3.9077013747421558</v>
      </c>
      <c r="V32" s="177">
        <v>2.0627538404376624</v>
      </c>
      <c r="W32" s="176">
        <v>6.7849886916855136</v>
      </c>
      <c r="X32" s="174">
        <v>3.9483267527887453</v>
      </c>
      <c r="Y32" s="177">
        <v>2.1211075759318181</v>
      </c>
      <c r="Z32" s="176">
        <v>6.866952789699571</v>
      </c>
      <c r="AA32" s="174">
        <v>4.0484273909422841</v>
      </c>
      <c r="AB32" s="177">
        <v>2.0754596118121835</v>
      </c>
      <c r="AC32" s="176">
        <v>6.8570548050747337</v>
      </c>
      <c r="AD32" s="174">
        <v>3.9550053931891727</v>
      </c>
      <c r="AE32" s="177">
        <v>2.1315938158097487</v>
      </c>
      <c r="AF32" s="176">
        <v>6.9192159077780202</v>
      </c>
      <c r="AG32" s="174">
        <v>3.9410005263225458</v>
      </c>
      <c r="AH32" s="177">
        <v>2.2336615360916059</v>
      </c>
      <c r="AI32" s="176">
        <v>6.944711877896304</v>
      </c>
      <c r="AJ32" s="174">
        <v>4.0564305978100412</v>
      </c>
      <c r="AK32" s="175">
        <v>2.1437465501084709</v>
      </c>
      <c r="AL32" s="176">
        <v>6.9430131904369334</v>
      </c>
      <c r="AM32" s="174">
        <v>4.070486397361913</v>
      </c>
      <c r="AN32" s="175">
        <v>2.1382934872217643</v>
      </c>
      <c r="AO32" s="176">
        <v>7</v>
      </c>
      <c r="AP32" s="174">
        <v>4</v>
      </c>
      <c r="AQ32" s="175">
        <v>2.2000000000000002</v>
      </c>
      <c r="AR32" s="240">
        <v>6.9</v>
      </c>
      <c r="AS32" s="241">
        <v>4</v>
      </c>
      <c r="AT32" s="242">
        <v>2.1</v>
      </c>
      <c r="AU32" s="240">
        <v>6.9</v>
      </c>
      <c r="AV32" s="241">
        <v>4.0999999999999996</v>
      </c>
      <c r="AW32" s="242">
        <v>2.0681721236249886</v>
      </c>
      <c r="AX32" s="240">
        <v>7.1</v>
      </c>
      <c r="AY32" s="241">
        <v>4.2</v>
      </c>
      <c r="AZ32" s="243">
        <v>2.2000000000000002</v>
      </c>
    </row>
    <row r="33" spans="1:52" ht="13.5" customHeight="1" x14ac:dyDescent="0.2">
      <c r="A33" s="239" t="s">
        <v>221</v>
      </c>
      <c r="B33" s="173">
        <v>9.041173753952183</v>
      </c>
      <c r="C33" s="174">
        <v>4.7248570109062484</v>
      </c>
      <c r="D33" s="175">
        <v>3.3216100039077765</v>
      </c>
      <c r="E33" s="176">
        <v>8.6206896551724128</v>
      </c>
      <c r="F33" s="174">
        <v>4.5753250423968339</v>
      </c>
      <c r="G33" s="177">
        <v>3.0914358394573207</v>
      </c>
      <c r="H33" s="176">
        <v>8.1701623580238305</v>
      </c>
      <c r="I33" s="174">
        <v>4.3725175945927113</v>
      </c>
      <c r="J33" s="177">
        <v>2.8743641558079576</v>
      </c>
      <c r="K33" s="176">
        <v>7.8663418029933858</v>
      </c>
      <c r="L33" s="174">
        <v>4.2116254785938043</v>
      </c>
      <c r="M33" s="177">
        <v>2.8019491820396798</v>
      </c>
      <c r="N33" s="176">
        <v>7.291666666666667</v>
      </c>
      <c r="O33" s="174">
        <v>4.0451388888888893</v>
      </c>
      <c r="P33" s="177">
        <v>2.447916666666667</v>
      </c>
      <c r="Q33" s="176">
        <v>7.2897456418107804</v>
      </c>
      <c r="R33" s="174">
        <v>4.0537249034413163</v>
      </c>
      <c r="S33" s="177">
        <v>2.453112495215561</v>
      </c>
      <c r="T33" s="176">
        <v>7.215708041351558</v>
      </c>
      <c r="U33" s="174">
        <v>4.0241448692152915</v>
      </c>
      <c r="V33" s="177">
        <v>2.4283632831471587</v>
      </c>
      <c r="W33" s="176">
        <v>7.1555732236375889</v>
      </c>
      <c r="X33" s="174">
        <v>4.00988644416406</v>
      </c>
      <c r="Y33" s="177">
        <v>2.3851910745458631</v>
      </c>
      <c r="Z33" s="176">
        <v>7.2673161109476929</v>
      </c>
      <c r="AA33" s="174">
        <v>4.1181457962036925</v>
      </c>
      <c r="AB33" s="177">
        <v>2.387832436454242</v>
      </c>
      <c r="AC33" s="176">
        <v>7.2538681553464972</v>
      </c>
      <c r="AD33" s="174">
        <v>4.1179916606361351</v>
      </c>
      <c r="AE33" s="177">
        <v>2.41221268823874</v>
      </c>
      <c r="AF33" s="176">
        <v>7.2983926363511475</v>
      </c>
      <c r="AG33" s="174">
        <v>4.1214452534688828</v>
      </c>
      <c r="AH33" s="177">
        <v>2.4385217749690891</v>
      </c>
      <c r="AI33" s="176">
        <v>7.2420448528532635</v>
      </c>
      <c r="AJ33" s="174">
        <v>4.0992706714263756</v>
      </c>
      <c r="AK33" s="175">
        <v>2.3912412249987192</v>
      </c>
      <c r="AL33" s="176">
        <v>7.1494229394341744</v>
      </c>
      <c r="AM33" s="174">
        <v>4.1024069723896099</v>
      </c>
      <c r="AN33" s="175">
        <v>2.2980288019609847</v>
      </c>
      <c r="AO33" s="176">
        <v>5.8</v>
      </c>
      <c r="AP33" s="174">
        <v>4.3</v>
      </c>
      <c r="AQ33" s="175">
        <v>1.1000000000000001</v>
      </c>
      <c r="AR33" s="240">
        <v>5.9</v>
      </c>
      <c r="AS33" s="241">
        <v>4.4000000000000004</v>
      </c>
      <c r="AT33" s="242">
        <v>1.1000000000000001</v>
      </c>
      <c r="AU33" s="240">
        <v>6.1</v>
      </c>
      <c r="AV33" s="241">
        <v>4.5</v>
      </c>
      <c r="AW33" s="242">
        <v>1.0636107870719824</v>
      </c>
      <c r="AX33" s="240">
        <v>6</v>
      </c>
      <c r="AY33" s="241">
        <v>4.4000000000000004</v>
      </c>
      <c r="AZ33" s="243">
        <v>1.1000000000000001</v>
      </c>
    </row>
    <row r="34" spans="1:52" ht="13.5" customHeight="1" thickBot="1" x14ac:dyDescent="0.25">
      <c r="A34" s="244" t="s">
        <v>222</v>
      </c>
      <c r="B34" s="181">
        <v>10.621774638007915</v>
      </c>
      <c r="C34" s="182">
        <v>5.3776909330794789</v>
      </c>
      <c r="D34" s="183">
        <v>1.8705011941146017</v>
      </c>
      <c r="E34" s="184">
        <v>10.142598915444868</v>
      </c>
      <c r="F34" s="182">
        <v>5.0378255339090847</v>
      </c>
      <c r="G34" s="185">
        <v>1.8075918859208675</v>
      </c>
      <c r="H34" s="184">
        <v>10.122921185827911</v>
      </c>
      <c r="I34" s="182">
        <v>5.0278296255191783</v>
      </c>
      <c r="J34" s="185">
        <v>1.7992567556205754</v>
      </c>
      <c r="K34" s="184">
        <v>9.9896716953658089</v>
      </c>
      <c r="L34" s="182">
        <v>4.9609725538003078</v>
      </c>
      <c r="M34" s="185">
        <v>1.7608912818949898</v>
      </c>
      <c r="N34" s="184">
        <v>7.9825585387626168</v>
      </c>
      <c r="O34" s="182">
        <v>4.4633660646844744</v>
      </c>
      <c r="P34" s="185">
        <v>1.4763441598571723</v>
      </c>
      <c r="Q34" s="184">
        <v>8.0248822902704742</v>
      </c>
      <c r="R34" s="182">
        <v>4.4678145513283161</v>
      </c>
      <c r="S34" s="185">
        <v>1.4606316802419494</v>
      </c>
      <c r="T34" s="184">
        <v>6.7771869460952976</v>
      </c>
      <c r="U34" s="182">
        <v>4.5355020331560842</v>
      </c>
      <c r="V34" s="185">
        <v>1.3206825843672887</v>
      </c>
      <c r="W34" s="184">
        <v>6.8076956559589101</v>
      </c>
      <c r="X34" s="182">
        <v>4.5965003917471927</v>
      </c>
      <c r="Y34" s="185">
        <v>1.2710020022634283</v>
      </c>
      <c r="Z34" s="184">
        <v>6.7924528301886795</v>
      </c>
      <c r="AA34" s="182">
        <v>4.6336112329969286</v>
      </c>
      <c r="AB34" s="185">
        <v>1.2461605967529619</v>
      </c>
      <c r="AC34" s="184">
        <v>7.0258867276887873</v>
      </c>
      <c r="AD34" s="182">
        <v>4.7911899313501145</v>
      </c>
      <c r="AE34" s="185">
        <v>1.2693077803203661</v>
      </c>
      <c r="AF34" s="184">
        <v>7.0915570671346133</v>
      </c>
      <c r="AG34" s="182">
        <v>4.8483094234491739</v>
      </c>
      <c r="AH34" s="185">
        <v>1.2663494762740379</v>
      </c>
      <c r="AI34" s="184">
        <v>6.9497927898191953</v>
      </c>
      <c r="AJ34" s="182">
        <v>4.9510397183408514</v>
      </c>
      <c r="AK34" s="183">
        <v>1.301940074082224</v>
      </c>
      <c r="AL34" s="184">
        <v>6.8671121009651079</v>
      </c>
      <c r="AM34" s="182">
        <v>4.8997772828507795</v>
      </c>
      <c r="AN34" s="183">
        <v>1.2620638455827766</v>
      </c>
      <c r="AO34" s="184">
        <v>7.1</v>
      </c>
      <c r="AP34" s="182">
        <v>5.0999999999999996</v>
      </c>
      <c r="AQ34" s="183">
        <v>1.2</v>
      </c>
      <c r="AR34" s="240">
        <v>6.9</v>
      </c>
      <c r="AS34" s="241">
        <v>5.2</v>
      </c>
      <c r="AT34" s="242">
        <v>1</v>
      </c>
      <c r="AU34" s="240">
        <v>6.9</v>
      </c>
      <c r="AV34" s="241">
        <v>5.3</v>
      </c>
      <c r="AW34" s="242">
        <v>0.98877450125050881</v>
      </c>
      <c r="AX34" s="240">
        <v>7.1</v>
      </c>
      <c r="AY34" s="241">
        <v>5.4</v>
      </c>
      <c r="AZ34" s="243">
        <v>1</v>
      </c>
    </row>
    <row r="35" spans="1:52" ht="13.5" customHeight="1" thickBot="1" x14ac:dyDescent="0.25">
      <c r="A35" s="239" t="s">
        <v>259</v>
      </c>
      <c r="B35" s="173">
        <v>9.2237465444311066</v>
      </c>
      <c r="C35" s="174">
        <v>5.1295962909072976</v>
      </c>
      <c r="D35" s="175">
        <v>2.0465683831873296</v>
      </c>
      <c r="E35" s="178">
        <v>8.9673008311379228</v>
      </c>
      <c r="F35" s="179">
        <v>4.9880431486667822</v>
      </c>
      <c r="G35" s="186">
        <v>1.9878560801652687</v>
      </c>
      <c r="H35" s="178">
        <v>8.7440791015754442</v>
      </c>
      <c r="I35" s="179">
        <v>4.8612146946166241</v>
      </c>
      <c r="J35" s="186">
        <v>1.9268349688667832</v>
      </c>
      <c r="K35" s="178">
        <v>8.7209715744836043</v>
      </c>
      <c r="L35" s="179">
        <v>4.7130066866951266</v>
      </c>
      <c r="M35" s="186">
        <v>2.0060280197131171</v>
      </c>
      <c r="N35" s="178">
        <v>8.1024894664709741</v>
      </c>
      <c r="O35" s="179">
        <v>4.33167048861407</v>
      </c>
      <c r="P35" s="186">
        <v>1.8382815697051196</v>
      </c>
      <c r="Q35" s="178">
        <v>7.9325199728858165</v>
      </c>
      <c r="R35" s="179">
        <v>4.206370114872044</v>
      </c>
      <c r="S35" s="186">
        <v>1.7960901595467846</v>
      </c>
      <c r="T35" s="178">
        <v>7.4499879339896422</v>
      </c>
      <c r="U35" s="179">
        <v>4.0274176881524157</v>
      </c>
      <c r="V35" s="186">
        <v>1.6333588060218673</v>
      </c>
      <c r="W35" s="178">
        <v>7.3376878928246416</v>
      </c>
      <c r="X35" s="179">
        <v>4.0518588448510346</v>
      </c>
      <c r="Y35" s="186">
        <v>1.6188492427071566</v>
      </c>
      <c r="Z35" s="178">
        <v>7.4</v>
      </c>
      <c r="AA35" s="179">
        <v>4.0999999999999996</v>
      </c>
      <c r="AB35" s="186">
        <v>1.6</v>
      </c>
      <c r="AC35" s="178">
        <v>7.3505277960122077</v>
      </c>
      <c r="AD35" s="179">
        <v>4.1785795396212562</v>
      </c>
      <c r="AE35" s="186">
        <v>1.585876906707816</v>
      </c>
      <c r="AF35" s="178">
        <v>7.3600625456240474</v>
      </c>
      <c r="AG35" s="179">
        <v>4.1881560070574286</v>
      </c>
      <c r="AH35" s="186">
        <v>1.5803994610662455</v>
      </c>
      <c r="AI35" s="178">
        <v>7.3874226758986481</v>
      </c>
      <c r="AJ35" s="179">
        <v>4.2260475109301412</v>
      </c>
      <c r="AK35" s="180">
        <v>1.5697418047398346</v>
      </c>
      <c r="AL35" s="178">
        <v>7.471733343366977</v>
      </c>
      <c r="AM35" s="179">
        <v>4.2774286905780947</v>
      </c>
      <c r="AN35" s="180">
        <v>1.5834344536524032</v>
      </c>
      <c r="AO35" s="178">
        <v>7.5</v>
      </c>
      <c r="AP35" s="179">
        <v>4.3</v>
      </c>
      <c r="AQ35" s="180">
        <v>1.6</v>
      </c>
      <c r="AR35" s="245">
        <v>7.6</v>
      </c>
      <c r="AS35" s="246">
        <v>4.4000000000000004</v>
      </c>
      <c r="AT35" s="247">
        <v>1.6</v>
      </c>
      <c r="AU35" s="245">
        <v>7.6</v>
      </c>
      <c r="AV35" s="246">
        <v>4.4000000000000004</v>
      </c>
      <c r="AW35" s="247">
        <v>1.5796229237351869</v>
      </c>
      <c r="AX35" s="245">
        <v>7.6</v>
      </c>
      <c r="AY35" s="246">
        <v>4.5</v>
      </c>
      <c r="AZ35" s="247">
        <v>1.5</v>
      </c>
    </row>
    <row r="36" spans="1:52" ht="13.5" customHeight="1" thickBot="1" x14ac:dyDescent="0.25">
      <c r="A36" s="248" t="s">
        <v>281</v>
      </c>
      <c r="B36" s="187">
        <v>9.4934345626292167</v>
      </c>
      <c r="C36" s="188">
        <v>5.2025359014006947</v>
      </c>
      <c r="D36" s="189">
        <v>2.1419714321277965</v>
      </c>
      <c r="E36" s="187">
        <v>9.1999999999999993</v>
      </c>
      <c r="F36" s="188">
        <v>4.9000000000000004</v>
      </c>
      <c r="G36" s="189">
        <v>2.1</v>
      </c>
      <c r="H36" s="187">
        <v>9.9</v>
      </c>
      <c r="I36" s="188">
        <v>5.5</v>
      </c>
      <c r="J36" s="189">
        <v>2.2000000000000002</v>
      </c>
      <c r="K36" s="187">
        <v>9.9</v>
      </c>
      <c r="L36" s="188">
        <v>5.5</v>
      </c>
      <c r="M36" s="189">
        <v>2.2000000000000002</v>
      </c>
      <c r="N36" s="187">
        <v>9.2891420665242403</v>
      </c>
      <c r="O36" s="188">
        <v>5.1784588306729535</v>
      </c>
      <c r="P36" s="189">
        <v>2.0281465765761681</v>
      </c>
      <c r="Q36" s="187">
        <v>9.1999999999999993</v>
      </c>
      <c r="R36" s="188">
        <v>5.0999999999999996</v>
      </c>
      <c r="S36" s="189">
        <v>2</v>
      </c>
      <c r="T36" s="187">
        <v>8.8000000000000007</v>
      </c>
      <c r="U36" s="188">
        <v>5</v>
      </c>
      <c r="V36" s="189">
        <v>1.8</v>
      </c>
      <c r="W36" s="187">
        <v>8.6999999999999993</v>
      </c>
      <c r="X36" s="188">
        <v>5</v>
      </c>
      <c r="Y36" s="189">
        <v>1.8</v>
      </c>
      <c r="Z36" s="190">
        <v>8.7443866245858626</v>
      </c>
      <c r="AA36" s="191">
        <v>4.9521496231390048</v>
      </c>
      <c r="AB36" s="192">
        <v>1.8141705097950744</v>
      </c>
      <c r="AC36" s="190">
        <v>8.7461610178786877</v>
      </c>
      <c r="AD36" s="191">
        <v>5.0056462951329683</v>
      </c>
      <c r="AE36" s="192">
        <v>1.7643114262067865</v>
      </c>
      <c r="AF36" s="190">
        <v>8.7850640708399848</v>
      </c>
      <c r="AG36" s="193">
        <v>5.0494979929485471</v>
      </c>
      <c r="AH36" s="194">
        <v>1.7566430971216953</v>
      </c>
      <c r="AI36" s="190">
        <v>8.8202231170952548</v>
      </c>
      <c r="AJ36" s="191">
        <v>5.0849038812780467</v>
      </c>
      <c r="AK36" s="192">
        <v>1.7505334917450042</v>
      </c>
      <c r="AL36" s="190">
        <v>8.8462131335630367</v>
      </c>
      <c r="AM36" s="191">
        <v>5.1227260293904262</v>
      </c>
      <c r="AN36" s="192">
        <v>1.7439652904497136</v>
      </c>
      <c r="AO36" s="190">
        <v>8.9704233709038661</v>
      </c>
      <c r="AP36" s="191">
        <v>5.2264767716102423</v>
      </c>
      <c r="AQ36" s="192">
        <v>1.7396018171468182</v>
      </c>
      <c r="AR36" s="249">
        <v>9.0289569812742076</v>
      </c>
      <c r="AS36" s="250">
        <v>5.2841302631302778</v>
      </c>
      <c r="AT36" s="251">
        <v>1.737415048703953</v>
      </c>
      <c r="AU36" s="252">
        <v>9.1</v>
      </c>
      <c r="AV36" s="253">
        <v>5.3</v>
      </c>
      <c r="AW36" s="254">
        <v>1.7</v>
      </c>
      <c r="AX36" s="252">
        <v>9.1</v>
      </c>
      <c r="AY36" s="253">
        <v>5.4</v>
      </c>
      <c r="AZ36" s="254">
        <v>1.7</v>
      </c>
    </row>
    <row r="37" spans="1:52" ht="13.5" customHeight="1" x14ac:dyDescent="0.2">
      <c r="A37" s="255" t="s">
        <v>224</v>
      </c>
      <c r="B37" s="195">
        <v>9.5921652803863697</v>
      </c>
      <c r="C37" s="196">
        <v>6.0705661389857797</v>
      </c>
      <c r="D37" s="197">
        <v>2.8172793131204719</v>
      </c>
      <c r="E37" s="198">
        <v>9.2362223509764494</v>
      </c>
      <c r="F37" s="196">
        <v>5.5894482123990317</v>
      </c>
      <c r="G37" s="199">
        <v>2.7265601036092839</v>
      </c>
      <c r="H37" s="198">
        <v>9.0933860091274443</v>
      </c>
      <c r="I37" s="196">
        <v>5.3470472038689465</v>
      </c>
      <c r="J37" s="199">
        <v>2.826782916695048</v>
      </c>
      <c r="K37" s="200">
        <v>8.8728116575094695</v>
      </c>
      <c r="L37" s="196">
        <v>5.2895607958229531</v>
      </c>
      <c r="M37" s="199">
        <v>2.6959696959355699</v>
      </c>
      <c r="N37" s="200">
        <v>8.1682662854809074</v>
      </c>
      <c r="O37" s="196">
        <v>4.7307875570076918</v>
      </c>
      <c r="P37" s="199">
        <v>2.5525832142127833</v>
      </c>
      <c r="Q37" s="200">
        <v>8.1958815695113199</v>
      </c>
      <c r="R37" s="196">
        <v>4.6784823959293789</v>
      </c>
      <c r="S37" s="199">
        <v>2.6295120035515489</v>
      </c>
      <c r="T37" s="200">
        <v>8.2179371036624822</v>
      </c>
      <c r="U37" s="196">
        <v>4.6913420473663781</v>
      </c>
      <c r="V37" s="199">
        <v>2.6206807299081145</v>
      </c>
      <c r="W37" s="200">
        <v>8.3870340986367022</v>
      </c>
      <c r="X37" s="196">
        <v>4.9221203976555161</v>
      </c>
      <c r="Y37" s="199">
        <v>2.6553544250510024</v>
      </c>
      <c r="Z37" s="201">
        <v>8.5642645478524209</v>
      </c>
      <c r="AA37" s="179">
        <v>4.9822527597772641</v>
      </c>
      <c r="AB37" s="186">
        <v>2.7027907128203457</v>
      </c>
      <c r="AC37" s="201">
        <v>8.7064271040532173</v>
      </c>
      <c r="AD37" s="179">
        <v>5.0542928881207816</v>
      </c>
      <c r="AE37" s="186">
        <v>2.7064923207356442</v>
      </c>
      <c r="AF37" s="201">
        <v>8.6271690467631785</v>
      </c>
      <c r="AG37" s="179">
        <v>4.9671579360151625</v>
      </c>
      <c r="AH37" s="177">
        <v>2.7123296624293323</v>
      </c>
      <c r="AI37" s="176">
        <v>8.6432941633485481</v>
      </c>
      <c r="AJ37" s="174">
        <v>5.1471302321064387</v>
      </c>
      <c r="AK37" s="175">
        <v>2.6221229484315822</v>
      </c>
      <c r="AL37" s="176">
        <v>8.3749446937614564</v>
      </c>
      <c r="AM37" s="174">
        <v>4.9617596864926368</v>
      </c>
      <c r="AN37" s="175">
        <v>2.559888755451615</v>
      </c>
      <c r="AO37" s="176">
        <v>8.1</v>
      </c>
      <c r="AP37" s="174">
        <v>4.8</v>
      </c>
      <c r="AQ37" s="175">
        <v>2.5</v>
      </c>
      <c r="AR37" s="240">
        <v>8.3000000000000007</v>
      </c>
      <c r="AS37" s="241">
        <v>4.7</v>
      </c>
      <c r="AT37" s="242">
        <v>2.6</v>
      </c>
      <c r="AU37" s="240">
        <v>8.5</v>
      </c>
      <c r="AV37" s="241">
        <v>4.9000000000000004</v>
      </c>
      <c r="AW37" s="242">
        <v>2.6227643304051065</v>
      </c>
      <c r="AX37" s="240">
        <v>8.4</v>
      </c>
      <c r="AY37" s="241">
        <v>4.8</v>
      </c>
      <c r="AZ37" s="243">
        <v>2.7</v>
      </c>
    </row>
    <row r="38" spans="1:52" ht="13.5" customHeight="1" x14ac:dyDescent="0.2">
      <c r="A38" s="239" t="s">
        <v>225</v>
      </c>
      <c r="B38" s="202">
        <v>11.151701595846953</v>
      </c>
      <c r="C38" s="203">
        <v>6.114208805998846</v>
      </c>
      <c r="D38" s="204">
        <v>3.9223226302634107</v>
      </c>
      <c r="E38" s="205">
        <v>10.88355763604447</v>
      </c>
      <c r="F38" s="203">
        <v>5.773356738833626</v>
      </c>
      <c r="G38" s="206">
        <v>3.9399258825824068</v>
      </c>
      <c r="H38" s="205">
        <v>10.926798368898213</v>
      </c>
      <c r="I38" s="203">
        <v>5.8988875252385293</v>
      </c>
      <c r="J38" s="206">
        <v>3.9589849162674686</v>
      </c>
      <c r="K38" s="205">
        <v>10.632322259669396</v>
      </c>
      <c r="L38" s="203">
        <v>5.7775637939335578</v>
      </c>
      <c r="M38" s="206">
        <v>3.7714652543732949</v>
      </c>
      <c r="N38" s="205">
        <v>10.917862130252633</v>
      </c>
      <c r="O38" s="203">
        <v>6.1783250814607928</v>
      </c>
      <c r="P38" s="206">
        <v>3.5546527865938811</v>
      </c>
      <c r="Q38" s="205">
        <v>10.528568371495828</v>
      </c>
      <c r="R38" s="203">
        <v>5.9062700620586348</v>
      </c>
      <c r="S38" s="206">
        <v>3.4667237320778939</v>
      </c>
      <c r="T38" s="205">
        <v>10.228095582910933</v>
      </c>
      <c r="U38" s="203">
        <v>5.5666183924692252</v>
      </c>
      <c r="V38" s="206">
        <v>3.5300506879073135</v>
      </c>
      <c r="W38" s="205">
        <v>10.172753516931678</v>
      </c>
      <c r="X38" s="203">
        <v>5.727901755029098</v>
      </c>
      <c r="Y38" s="206">
        <v>3.2992714108967602</v>
      </c>
      <c r="Z38" s="207">
        <v>10.186915887850468</v>
      </c>
      <c r="AA38" s="174">
        <v>5.7476635514018692</v>
      </c>
      <c r="AB38" s="177">
        <v>3.3644859813084111</v>
      </c>
      <c r="AC38" s="207">
        <v>8.4567629662218309</v>
      </c>
      <c r="AD38" s="174">
        <v>6.0126118199149436</v>
      </c>
      <c r="AE38" s="177">
        <v>1.4176076648579947</v>
      </c>
      <c r="AF38" s="207">
        <v>8.6891385767790261</v>
      </c>
      <c r="AG38" s="174">
        <v>6.0424469413233455</v>
      </c>
      <c r="AH38" s="177">
        <v>1.5980024968789013</v>
      </c>
      <c r="AI38" s="176">
        <v>8.225855590535188</v>
      </c>
      <c r="AJ38" s="174">
        <v>5.8901188179140851</v>
      </c>
      <c r="AK38" s="175">
        <v>1.6756372499238346</v>
      </c>
      <c r="AL38" s="176">
        <v>8.5836909871244629</v>
      </c>
      <c r="AM38" s="174">
        <v>6.0499508764672427</v>
      </c>
      <c r="AN38" s="175">
        <v>1.8615233466053054</v>
      </c>
      <c r="AO38" s="176">
        <v>8.8000000000000007</v>
      </c>
      <c r="AP38" s="174">
        <v>6.2</v>
      </c>
      <c r="AQ38" s="175">
        <v>1.9</v>
      </c>
      <c r="AR38" s="240">
        <v>8.8000000000000007</v>
      </c>
      <c r="AS38" s="241">
        <v>6.3</v>
      </c>
      <c r="AT38" s="242">
        <v>1.8</v>
      </c>
      <c r="AU38" s="240">
        <v>8.8000000000000007</v>
      </c>
      <c r="AV38" s="241">
        <v>6.2</v>
      </c>
      <c r="AW38" s="242">
        <v>1.8892367483536652</v>
      </c>
      <c r="AX38" s="240">
        <v>8.9</v>
      </c>
      <c r="AY38" s="241">
        <v>6.3</v>
      </c>
      <c r="AZ38" s="243">
        <v>1.8</v>
      </c>
    </row>
    <row r="39" spans="1:52" ht="13.5" customHeight="1" x14ac:dyDescent="0.2">
      <c r="A39" s="239" t="s">
        <v>226</v>
      </c>
      <c r="B39" s="202">
        <v>11.746500668214109</v>
      </c>
      <c r="C39" s="203">
        <v>6.4007877892663716</v>
      </c>
      <c r="D39" s="204">
        <v>3.3059013856650488</v>
      </c>
      <c r="E39" s="205">
        <v>10.747259088286208</v>
      </c>
      <c r="F39" s="203">
        <v>5.6260819388343908</v>
      </c>
      <c r="G39" s="206">
        <v>3.1736872475476052</v>
      </c>
      <c r="H39" s="205">
        <v>10.26167265264238</v>
      </c>
      <c r="I39" s="203">
        <v>5.6439199589533091</v>
      </c>
      <c r="J39" s="206">
        <v>3.0785017957927141</v>
      </c>
      <c r="K39" s="205">
        <v>10.38941624934599</v>
      </c>
      <c r="L39" s="203">
        <v>5.7552881381269154</v>
      </c>
      <c r="M39" s="206">
        <v>2.915016069960386</v>
      </c>
      <c r="N39" s="205">
        <v>10.079365079365079</v>
      </c>
      <c r="O39" s="203">
        <v>5.4761904761904763</v>
      </c>
      <c r="P39" s="206">
        <v>3.0158730158730163</v>
      </c>
      <c r="Q39" s="205">
        <v>10.319251854240568</v>
      </c>
      <c r="R39" s="203">
        <v>5.6433408577878108</v>
      </c>
      <c r="S39" s="206">
        <v>3.305385359561432</v>
      </c>
      <c r="T39" s="205">
        <v>11.162630946247639</v>
      </c>
      <c r="U39" s="203">
        <v>6.1823802163833079</v>
      </c>
      <c r="V39" s="206">
        <v>3.3487892838742916</v>
      </c>
      <c r="W39" s="205">
        <v>10.952712100139083</v>
      </c>
      <c r="X39" s="203">
        <v>6.2586926286509037</v>
      </c>
      <c r="Y39" s="206">
        <v>3.1293463143254518</v>
      </c>
      <c r="Z39" s="207">
        <v>10.166770712565771</v>
      </c>
      <c r="AA39" s="174">
        <v>6.5994827432444483</v>
      </c>
      <c r="AB39" s="177">
        <v>1.7836439846606618</v>
      </c>
      <c r="AC39" s="207">
        <v>10.078176509371762</v>
      </c>
      <c r="AD39" s="174">
        <v>6.4990110200621647</v>
      </c>
      <c r="AE39" s="177">
        <v>1.7895827446547989</v>
      </c>
      <c r="AF39" s="207">
        <v>10.19917251996536</v>
      </c>
      <c r="AG39" s="174">
        <v>7.1201770422399688</v>
      </c>
      <c r="AH39" s="177">
        <v>1.347060521504859</v>
      </c>
      <c r="AI39" s="176">
        <v>10.480522048645442</v>
      </c>
      <c r="AJ39" s="174">
        <v>7.1188451651176585</v>
      </c>
      <c r="AK39" s="175">
        <v>1.4830927427328455</v>
      </c>
      <c r="AL39" s="176">
        <v>10.323886639676113</v>
      </c>
      <c r="AM39" s="174">
        <v>6.8825910931174086</v>
      </c>
      <c r="AN39" s="175">
        <v>1.5182186234817814</v>
      </c>
      <c r="AO39" s="176">
        <v>10.8</v>
      </c>
      <c r="AP39" s="174">
        <v>7.4</v>
      </c>
      <c r="AQ39" s="175">
        <v>1.6</v>
      </c>
      <c r="AR39" s="240">
        <v>10.9</v>
      </c>
      <c r="AS39" s="241">
        <v>7.4</v>
      </c>
      <c r="AT39" s="242">
        <v>1.6</v>
      </c>
      <c r="AU39" s="240">
        <v>11.9</v>
      </c>
      <c r="AV39" s="241">
        <v>8</v>
      </c>
      <c r="AW39" s="242">
        <v>1.7265565986835005</v>
      </c>
      <c r="AX39" s="240">
        <v>11.6</v>
      </c>
      <c r="AY39" s="241">
        <v>7.8</v>
      </c>
      <c r="AZ39" s="243">
        <v>2</v>
      </c>
    </row>
    <row r="40" spans="1:52" ht="13.5" customHeight="1" x14ac:dyDescent="0.2">
      <c r="A40" s="239" t="s">
        <v>227</v>
      </c>
      <c r="B40" s="202">
        <v>16.453702082968668</v>
      </c>
      <c r="C40" s="203">
        <v>6.5348036641577689</v>
      </c>
      <c r="D40" s="204">
        <v>3.9092129062372369</v>
      </c>
      <c r="E40" s="205">
        <v>15.743473982751635</v>
      </c>
      <c r="F40" s="203">
        <v>6.2510852578572669</v>
      </c>
      <c r="G40" s="206">
        <v>4.0516293337963774</v>
      </c>
      <c r="H40" s="205">
        <v>14.467988152198679</v>
      </c>
      <c r="I40" s="203">
        <v>5.9808612440191391</v>
      </c>
      <c r="J40" s="206">
        <v>3.7593984962406015</v>
      </c>
      <c r="K40" s="205">
        <v>13.2771098068266</v>
      </c>
      <c r="L40" s="203">
        <v>5.6983303891959656</v>
      </c>
      <c r="M40" s="206">
        <v>3.7608980568693373</v>
      </c>
      <c r="N40" s="205">
        <v>9.7230073487846234</v>
      </c>
      <c r="O40" s="203">
        <v>5.0876201243640482</v>
      </c>
      <c r="P40" s="206">
        <v>3.4482758620689653</v>
      </c>
      <c r="Q40" s="205">
        <v>9.5114080280813003</v>
      </c>
      <c r="R40" s="203">
        <v>4.9821661099473475</v>
      </c>
      <c r="S40" s="206">
        <v>3.2837003906471156</v>
      </c>
      <c r="T40" s="205">
        <v>9.6175227929730926</v>
      </c>
      <c r="U40" s="203">
        <v>5.2812986435401381</v>
      </c>
      <c r="V40" s="206">
        <v>3.2243718034245052</v>
      </c>
      <c r="W40" s="205">
        <v>9.615384615384615</v>
      </c>
      <c r="X40" s="203">
        <v>5.0872093023255811</v>
      </c>
      <c r="Y40" s="206">
        <v>3.2983005366726297</v>
      </c>
      <c r="Z40" s="207">
        <v>9.8847718029823763</v>
      </c>
      <c r="AA40" s="174">
        <v>5.3095345684591049</v>
      </c>
      <c r="AB40" s="177">
        <v>3.3325802078626299</v>
      </c>
      <c r="AC40" s="207">
        <v>10.041889022780742</v>
      </c>
      <c r="AD40" s="174">
        <v>5.3365467378206235</v>
      </c>
      <c r="AE40" s="177">
        <v>3.4429333792391117</v>
      </c>
      <c r="AF40" s="207">
        <v>10.2489866821077</v>
      </c>
      <c r="AG40" s="174">
        <v>5.4429646786334684</v>
      </c>
      <c r="AH40" s="177">
        <v>3.4742327735958307</v>
      </c>
      <c r="AI40" s="176">
        <v>10.194570662938366</v>
      </c>
      <c r="AJ40" s="174">
        <v>5.8837236397529997</v>
      </c>
      <c r="AK40" s="175">
        <v>3.3787719911452871</v>
      </c>
      <c r="AL40" s="176">
        <v>9.8870882817527637</v>
      </c>
      <c r="AM40" s="174">
        <v>5.7333411337974614</v>
      </c>
      <c r="AN40" s="175">
        <v>3.3346984145556662</v>
      </c>
      <c r="AO40" s="176">
        <v>10.199999999999999</v>
      </c>
      <c r="AP40" s="174">
        <v>6</v>
      </c>
      <c r="AQ40" s="175">
        <v>3.4</v>
      </c>
      <c r="AR40" s="240">
        <v>10.5</v>
      </c>
      <c r="AS40" s="241">
        <v>6.1</v>
      </c>
      <c r="AT40" s="242">
        <v>3.3</v>
      </c>
      <c r="AU40" s="240">
        <v>10.8</v>
      </c>
      <c r="AV40" s="241">
        <v>7.1</v>
      </c>
      <c r="AW40" s="242">
        <v>2.8785607196401797</v>
      </c>
      <c r="AX40" s="240">
        <v>11</v>
      </c>
      <c r="AY40" s="241">
        <v>7.1</v>
      </c>
      <c r="AZ40" s="243">
        <v>2.9</v>
      </c>
    </row>
    <row r="41" spans="1:52" ht="13.5" customHeight="1" x14ac:dyDescent="0.2">
      <c r="A41" s="239" t="s">
        <v>228</v>
      </c>
      <c r="B41" s="202">
        <v>9.5590788103228785</v>
      </c>
      <c r="C41" s="203">
        <v>5.9946765420668902</v>
      </c>
      <c r="D41" s="204">
        <v>2.5228561509084599</v>
      </c>
      <c r="E41" s="205">
        <v>9.4311411680813375</v>
      </c>
      <c r="F41" s="203">
        <v>5.9117153175534245</v>
      </c>
      <c r="G41" s="206">
        <v>2.507303383709429</v>
      </c>
      <c r="H41" s="205">
        <v>9.4227426584941902</v>
      </c>
      <c r="I41" s="203">
        <v>5.9692617326868538</v>
      </c>
      <c r="J41" s="206">
        <v>2.44716860305553</v>
      </c>
      <c r="K41" s="205">
        <v>9.3500363108206255</v>
      </c>
      <c r="L41" s="203">
        <v>5.9912854030501084</v>
      </c>
      <c r="M41" s="206">
        <v>2.4055918663761799</v>
      </c>
      <c r="N41" s="205">
        <v>8.8475652310948014</v>
      </c>
      <c r="O41" s="203">
        <v>5.8083252662149079</v>
      </c>
      <c r="P41" s="206">
        <v>2.0711857538440759</v>
      </c>
      <c r="Q41" s="205">
        <v>8.7286272045954316</v>
      </c>
      <c r="R41" s="203">
        <v>5.8340438899609568</v>
      </c>
      <c r="S41" s="206">
        <v>1.9072835794103127</v>
      </c>
      <c r="T41" s="205">
        <v>7.3410560344827589</v>
      </c>
      <c r="U41" s="203">
        <v>5.5450790229885056</v>
      </c>
      <c r="V41" s="206">
        <v>0.78573994252873558</v>
      </c>
      <c r="W41" s="205">
        <v>7.4015748031496065</v>
      </c>
      <c r="X41" s="203">
        <v>5.5568053993250848</v>
      </c>
      <c r="Y41" s="206">
        <v>0.8098987626546682</v>
      </c>
      <c r="Z41" s="207">
        <v>7.4428255672335242</v>
      </c>
      <c r="AA41" s="174">
        <v>5.6836122513419642</v>
      </c>
      <c r="AB41" s="177">
        <v>0.78939059046416171</v>
      </c>
      <c r="AC41" s="207">
        <v>7.4487895716945998</v>
      </c>
      <c r="AD41" s="174">
        <v>5.7001408002906846</v>
      </c>
      <c r="AE41" s="177">
        <v>0.77213062633419627</v>
      </c>
      <c r="AF41" s="207">
        <v>7.3075784824822998</v>
      </c>
      <c r="AG41" s="174">
        <v>5.5774352903681104</v>
      </c>
      <c r="AH41" s="177">
        <v>0.79677647005258723</v>
      </c>
      <c r="AI41" s="176">
        <v>7.173371713156512</v>
      </c>
      <c r="AJ41" s="174">
        <v>5.4371416169785025</v>
      </c>
      <c r="AK41" s="175">
        <v>0.82242478240010963</v>
      </c>
      <c r="AL41" s="176">
        <v>7.167227679695908</v>
      </c>
      <c r="AM41" s="174">
        <v>5.3811453825192919</v>
      </c>
      <c r="AN41" s="175">
        <v>0.82434567561997663</v>
      </c>
      <c r="AO41" s="176">
        <v>7.1</v>
      </c>
      <c r="AP41" s="174">
        <v>5.5</v>
      </c>
      <c r="AQ41" s="175">
        <v>0.9</v>
      </c>
      <c r="AR41" s="240">
        <v>7.1</v>
      </c>
      <c r="AS41" s="241">
        <v>5.5</v>
      </c>
      <c r="AT41" s="242">
        <v>0.9</v>
      </c>
      <c r="AU41" s="240">
        <v>7</v>
      </c>
      <c r="AV41" s="241">
        <v>5.4</v>
      </c>
      <c r="AW41" s="242">
        <v>0.86020505428591354</v>
      </c>
      <c r="AX41" s="240">
        <v>7.2</v>
      </c>
      <c r="AY41" s="241">
        <v>5.6</v>
      </c>
      <c r="AZ41" s="243">
        <v>0.9</v>
      </c>
    </row>
    <row r="42" spans="1:52" ht="13.5" customHeight="1" x14ac:dyDescent="0.2">
      <c r="A42" s="239" t="s">
        <v>229</v>
      </c>
      <c r="B42" s="202">
        <v>21.843291995490418</v>
      </c>
      <c r="C42" s="203">
        <v>15.360766629086809</v>
      </c>
      <c r="D42" s="204">
        <v>4.7914317925591883</v>
      </c>
      <c r="E42" s="205">
        <v>21.481378155949226</v>
      </c>
      <c r="F42" s="203">
        <v>15.483331008508857</v>
      </c>
      <c r="G42" s="206">
        <v>4.3241735248988702</v>
      </c>
      <c r="H42" s="205">
        <v>20.027434842249654</v>
      </c>
      <c r="I42" s="203">
        <v>13.991769547325102</v>
      </c>
      <c r="J42" s="206">
        <v>4.526748971193415</v>
      </c>
      <c r="K42" s="205">
        <v>18.3757388846055</v>
      </c>
      <c r="L42" s="203">
        <v>12.593163711128245</v>
      </c>
      <c r="M42" s="206">
        <v>4.369056797738371</v>
      </c>
      <c r="N42" s="205">
        <v>15.405472023662805</v>
      </c>
      <c r="O42" s="203">
        <v>10.598964752280009</v>
      </c>
      <c r="P42" s="206">
        <v>3.081094404732561</v>
      </c>
      <c r="Q42" s="205">
        <v>15.507692307692308</v>
      </c>
      <c r="R42" s="203">
        <v>10.584615384615384</v>
      </c>
      <c r="S42" s="206">
        <v>3.2</v>
      </c>
      <c r="T42" s="205">
        <v>14.604606981714557</v>
      </c>
      <c r="U42" s="203">
        <v>9.9738779387318921</v>
      </c>
      <c r="V42" s="206">
        <v>3.0871526953217763</v>
      </c>
      <c r="W42" s="205">
        <v>14.501227926558297</v>
      </c>
      <c r="X42" s="203">
        <v>10.057303239387206</v>
      </c>
      <c r="Y42" s="206">
        <v>2.9236346626125598</v>
      </c>
      <c r="Z42" s="207">
        <v>14.834715570610911</v>
      </c>
      <c r="AA42" s="174">
        <v>10.279172993809134</v>
      </c>
      <c r="AB42" s="177">
        <v>3.037028384534517</v>
      </c>
      <c r="AC42" s="207">
        <v>14.788076385654401</v>
      </c>
      <c r="AD42" s="174">
        <v>10.363297624592455</v>
      </c>
      <c r="AE42" s="177">
        <v>2.7945971122496505</v>
      </c>
      <c r="AF42" s="207">
        <v>14.714269419413711</v>
      </c>
      <c r="AG42" s="174">
        <v>10.379833466408121</v>
      </c>
      <c r="AH42" s="177">
        <v>2.7375384966351088</v>
      </c>
      <c r="AI42" s="176">
        <v>14.190032920876376</v>
      </c>
      <c r="AJ42" s="174">
        <v>10.10330343966398</v>
      </c>
      <c r="AK42" s="175">
        <v>2.9515268475422864</v>
      </c>
      <c r="AL42" s="176">
        <v>14.186851211072664</v>
      </c>
      <c r="AM42" s="174">
        <v>9.9192618223760096</v>
      </c>
      <c r="AN42" s="175">
        <v>3.2295271049596308</v>
      </c>
      <c r="AO42" s="176">
        <v>14.2</v>
      </c>
      <c r="AP42" s="174">
        <v>10.1</v>
      </c>
      <c r="AQ42" s="175">
        <v>3</v>
      </c>
      <c r="AR42" s="240">
        <v>14.4</v>
      </c>
      <c r="AS42" s="241">
        <v>10.1</v>
      </c>
      <c r="AT42" s="242">
        <v>3.1</v>
      </c>
      <c r="AU42" s="240">
        <v>14</v>
      </c>
      <c r="AV42" s="241">
        <v>8.9</v>
      </c>
      <c r="AW42" s="242">
        <v>3.8832666509767004</v>
      </c>
      <c r="AX42" s="240">
        <v>14</v>
      </c>
      <c r="AY42" s="241">
        <v>8.9</v>
      </c>
      <c r="AZ42" s="243">
        <v>3.9</v>
      </c>
    </row>
    <row r="43" spans="1:52" ht="13.5" customHeight="1" x14ac:dyDescent="0.2">
      <c r="A43" s="239" t="s">
        <v>230</v>
      </c>
      <c r="B43" s="202">
        <v>10.862359120811872</v>
      </c>
      <c r="C43" s="203">
        <v>7.3945637207404769</v>
      </c>
      <c r="D43" s="204">
        <v>2.0398796471008209</v>
      </c>
      <c r="E43" s="205">
        <v>10.813887307911212</v>
      </c>
      <c r="F43" s="203">
        <v>7.3472344388679049</v>
      </c>
      <c r="G43" s="206">
        <v>2.0179024163087904</v>
      </c>
      <c r="H43" s="205">
        <v>10.549404637560059</v>
      </c>
      <c r="I43" s="203">
        <v>7.2070190098182572</v>
      </c>
      <c r="J43" s="206">
        <v>1.9323166910382286</v>
      </c>
      <c r="K43" s="205">
        <v>9.7548114948589504</v>
      </c>
      <c r="L43" s="203">
        <v>6.7492749802267333</v>
      </c>
      <c r="M43" s="206">
        <v>1.6873187450566833</v>
      </c>
      <c r="N43" s="205">
        <v>8.7733638493815054</v>
      </c>
      <c r="O43" s="203">
        <v>5.9397308048607709</v>
      </c>
      <c r="P43" s="206">
        <v>1.5258024085880877</v>
      </c>
      <c r="Q43" s="205">
        <v>8.8920799734894516</v>
      </c>
      <c r="R43" s="203">
        <v>6.185794764166574</v>
      </c>
      <c r="S43" s="206">
        <v>1.5464486910416435</v>
      </c>
      <c r="T43" s="205">
        <v>9.0803932909196075</v>
      </c>
      <c r="U43" s="203">
        <v>6.6512434933487565</v>
      </c>
      <c r="V43" s="206">
        <v>1.4459224985540775</v>
      </c>
      <c r="W43" s="205">
        <v>9.0280220424434283</v>
      </c>
      <c r="X43" s="203">
        <v>6.5072106929300038</v>
      </c>
      <c r="Y43" s="206">
        <v>1.5242115136592802</v>
      </c>
      <c r="Z43" s="207">
        <v>9.2437977099236637</v>
      </c>
      <c r="AA43" s="174">
        <v>6.9179389312977095</v>
      </c>
      <c r="AB43" s="177">
        <v>1.3716603053435115</v>
      </c>
      <c r="AC43" s="207">
        <v>9.2871640322283042</v>
      </c>
      <c r="AD43" s="174">
        <v>7.1345101174733996</v>
      </c>
      <c r="AE43" s="177">
        <v>1.1685835537240912</v>
      </c>
      <c r="AF43" s="207">
        <v>9.9181750557897352</v>
      </c>
      <c r="AG43" s="174">
        <v>7.6245970741383582</v>
      </c>
      <c r="AH43" s="177">
        <v>1.2397718819737169</v>
      </c>
      <c r="AI43" s="176">
        <v>10.489731437598737</v>
      </c>
      <c r="AJ43" s="174">
        <v>8.2148499210110586</v>
      </c>
      <c r="AK43" s="175">
        <v>1.4533965244865719</v>
      </c>
      <c r="AL43" s="176">
        <v>11.129589356530639</v>
      </c>
      <c r="AM43" s="174">
        <v>8.5710630676730197</v>
      </c>
      <c r="AN43" s="175">
        <v>1.5351157733145708</v>
      </c>
      <c r="AO43" s="176">
        <v>11.1</v>
      </c>
      <c r="AP43" s="174">
        <v>8.6</v>
      </c>
      <c r="AQ43" s="175">
        <v>1.4</v>
      </c>
      <c r="AR43" s="240">
        <v>11.9</v>
      </c>
      <c r="AS43" s="241">
        <v>9.4</v>
      </c>
      <c r="AT43" s="242">
        <v>1.4</v>
      </c>
      <c r="AU43" s="240">
        <v>11.8</v>
      </c>
      <c r="AV43" s="241">
        <v>9.5</v>
      </c>
      <c r="AW43" s="242">
        <v>1.4195903467856419</v>
      </c>
      <c r="AX43" s="240">
        <v>11.8</v>
      </c>
      <c r="AY43" s="241">
        <v>9.6</v>
      </c>
      <c r="AZ43" s="243">
        <v>1.4</v>
      </c>
    </row>
    <row r="44" spans="1:52" ht="13.5" customHeight="1" x14ac:dyDescent="0.2">
      <c r="A44" s="239" t="s">
        <v>231</v>
      </c>
      <c r="B44" s="202">
        <v>9.6173949404139663</v>
      </c>
      <c r="C44" s="203">
        <v>5.9934490208376889</v>
      </c>
      <c r="D44" s="204">
        <v>1.8816642274722977</v>
      </c>
      <c r="E44" s="205">
        <v>9.2842790826577986</v>
      </c>
      <c r="F44" s="203">
        <v>5.819995842860112</v>
      </c>
      <c r="G44" s="206">
        <v>1.8014272846947965</v>
      </c>
      <c r="H44" s="205">
        <v>8.9673725598399674</v>
      </c>
      <c r="I44" s="203">
        <v>5.7943022694350557</v>
      </c>
      <c r="J44" s="206">
        <v>1.7244947230461476</v>
      </c>
      <c r="K44" s="205">
        <v>8.7033991228070171</v>
      </c>
      <c r="L44" s="203">
        <v>5.6880482456140351</v>
      </c>
      <c r="M44" s="206">
        <v>1.4391447368421051</v>
      </c>
      <c r="N44" s="205">
        <v>8.3940339923690601</v>
      </c>
      <c r="O44" s="203">
        <v>5.4804023586541799</v>
      </c>
      <c r="P44" s="206">
        <v>1.4568158168574401</v>
      </c>
      <c r="Q44" s="205">
        <v>8.3345006303403846</v>
      </c>
      <c r="R44" s="203">
        <v>5.3228743521501611</v>
      </c>
      <c r="S44" s="206">
        <v>1.5408320493066257</v>
      </c>
      <c r="T44" s="205">
        <v>8.0134964150147621</v>
      </c>
      <c r="U44" s="203">
        <v>5.1314494587375226</v>
      </c>
      <c r="V44" s="206">
        <v>1.5464642204414452</v>
      </c>
      <c r="W44" s="205">
        <v>7.979098997316763</v>
      </c>
      <c r="X44" s="203">
        <v>5.1546391752577323</v>
      </c>
      <c r="Y44" s="206">
        <v>1.4828414065809914</v>
      </c>
      <c r="Z44" s="207">
        <v>8.1382067390062822</v>
      </c>
      <c r="AA44" s="174">
        <v>5.3540833809251858</v>
      </c>
      <c r="AB44" s="177">
        <v>1.4277555682467162</v>
      </c>
      <c r="AC44" s="207">
        <v>7.9388201019664963</v>
      </c>
      <c r="AD44" s="174">
        <v>5.5353241077931541</v>
      </c>
      <c r="AE44" s="177">
        <v>1.3838310269482885</v>
      </c>
      <c r="AF44" s="207">
        <v>8.1798084008843031</v>
      </c>
      <c r="AG44" s="174">
        <v>5.6742815033161387</v>
      </c>
      <c r="AH44" s="177">
        <v>1.400147383935151</v>
      </c>
      <c r="AI44" s="176">
        <v>8.479619160963999</v>
      </c>
      <c r="AJ44" s="174">
        <v>5.9506099375185952</v>
      </c>
      <c r="AK44" s="175">
        <v>1.4132698601606664</v>
      </c>
      <c r="AL44" s="176">
        <v>8.342728297632469</v>
      </c>
      <c r="AM44" s="174">
        <v>5.862457722660654</v>
      </c>
      <c r="AN44" s="175">
        <v>1.3528748590755355</v>
      </c>
      <c r="AO44" s="176">
        <v>8.5</v>
      </c>
      <c r="AP44" s="174">
        <v>5.9</v>
      </c>
      <c r="AQ44" s="175">
        <v>1.5</v>
      </c>
      <c r="AR44" s="240">
        <v>8.9</v>
      </c>
      <c r="AS44" s="241">
        <v>6.2</v>
      </c>
      <c r="AT44" s="242">
        <v>1.5</v>
      </c>
      <c r="AU44" s="240">
        <v>9</v>
      </c>
      <c r="AV44" s="241">
        <v>6.5</v>
      </c>
      <c r="AW44" s="242">
        <v>1.3889960645111505</v>
      </c>
      <c r="AX44" s="240">
        <v>9.1</v>
      </c>
      <c r="AY44" s="241">
        <v>6.5</v>
      </c>
      <c r="AZ44" s="243">
        <v>1.3</v>
      </c>
    </row>
    <row r="45" spans="1:52" ht="13.5" customHeight="1" x14ac:dyDescent="0.2">
      <c r="A45" s="239" t="s">
        <v>232</v>
      </c>
      <c r="B45" s="202">
        <v>10.904733373277413</v>
      </c>
      <c r="C45" s="203">
        <v>6.4110245656081482</v>
      </c>
      <c r="D45" s="204">
        <v>3.0557219892150989</v>
      </c>
      <c r="E45" s="205">
        <v>10.614192009540847</v>
      </c>
      <c r="F45" s="203">
        <v>6.2015503875968996</v>
      </c>
      <c r="G45" s="206">
        <v>3.1007751937984498</v>
      </c>
      <c r="H45" s="205">
        <v>10.46746758653503</v>
      </c>
      <c r="I45" s="203">
        <v>6.1258475080290236</v>
      </c>
      <c r="J45" s="206">
        <v>3.0331866301891282</v>
      </c>
      <c r="K45" s="205">
        <v>10.007147962830594</v>
      </c>
      <c r="L45" s="203">
        <v>5.7779366213962353</v>
      </c>
      <c r="M45" s="206">
        <v>2.9187514891589235</v>
      </c>
      <c r="N45" s="205">
        <v>9.9319809787515805</v>
      </c>
      <c r="O45" s="203">
        <v>5.6582194666827181</v>
      </c>
      <c r="P45" s="206">
        <v>2.9494973815686509</v>
      </c>
      <c r="Q45" s="205">
        <v>9.9945484281301109</v>
      </c>
      <c r="R45" s="203">
        <v>5.6938639529953354</v>
      </c>
      <c r="S45" s="206">
        <v>3.0286510388273062</v>
      </c>
      <c r="T45" s="205">
        <v>10.14760147601476</v>
      </c>
      <c r="U45" s="203">
        <v>5.719557195571956</v>
      </c>
      <c r="V45" s="206">
        <v>3.1980319803198034</v>
      </c>
      <c r="W45" s="205">
        <v>10.15291277162137</v>
      </c>
      <c r="X45" s="203">
        <v>5.6955364328607692</v>
      </c>
      <c r="Y45" s="206">
        <v>3.2192162446604344</v>
      </c>
      <c r="Z45" s="207">
        <v>8.6723234339905169</v>
      </c>
      <c r="AA45" s="174">
        <v>5.8647367107561763</v>
      </c>
      <c r="AB45" s="177">
        <v>1.5597704017968554</v>
      </c>
      <c r="AC45" s="207">
        <v>8.9816571790006332</v>
      </c>
      <c r="AD45" s="174">
        <v>5.882352941176471</v>
      </c>
      <c r="AE45" s="177">
        <v>1.8342820999367488</v>
      </c>
      <c r="AF45" s="207">
        <v>8.9007565643079669</v>
      </c>
      <c r="AG45" s="174">
        <v>5.9126454320045774</v>
      </c>
      <c r="AH45" s="177">
        <v>1.7165744802593934</v>
      </c>
      <c r="AI45" s="176">
        <v>9.0821874000639582</v>
      </c>
      <c r="AJ45" s="174">
        <v>6.2679884873680844</v>
      </c>
      <c r="AK45" s="175">
        <v>1.4710585225455708</v>
      </c>
      <c r="AL45" s="176">
        <v>9.4126748758945258</v>
      </c>
      <c r="AM45" s="174">
        <v>6.8983302172651664</v>
      </c>
      <c r="AN45" s="175">
        <v>1.1604667655212431</v>
      </c>
      <c r="AO45" s="176">
        <v>8.9</v>
      </c>
      <c r="AP45" s="174">
        <v>7.1</v>
      </c>
      <c r="AQ45" s="175">
        <v>1</v>
      </c>
      <c r="AR45" s="240">
        <v>8.8000000000000007</v>
      </c>
      <c r="AS45" s="241">
        <v>6.9</v>
      </c>
      <c r="AT45" s="242">
        <v>1</v>
      </c>
      <c r="AU45" s="240">
        <v>9.1</v>
      </c>
      <c r="AV45" s="241">
        <v>7.1</v>
      </c>
      <c r="AW45" s="242">
        <v>1.000333444481494</v>
      </c>
      <c r="AX45" s="240">
        <v>9</v>
      </c>
      <c r="AY45" s="241">
        <v>7</v>
      </c>
      <c r="AZ45" s="243">
        <v>1</v>
      </c>
    </row>
    <row r="46" spans="1:52" ht="13.5" customHeight="1" thickBot="1" x14ac:dyDescent="0.25">
      <c r="A46" s="239" t="s">
        <v>233</v>
      </c>
      <c r="B46" s="202">
        <v>18.065268065268064</v>
      </c>
      <c r="C46" s="203">
        <v>10.635198135198136</v>
      </c>
      <c r="D46" s="204">
        <v>3.2051282051282048</v>
      </c>
      <c r="E46" s="205">
        <v>16.550908822225505</v>
      </c>
      <c r="F46" s="203">
        <v>9.6054381557558735</v>
      </c>
      <c r="G46" s="206">
        <v>3.8421752623023497</v>
      </c>
      <c r="H46" s="205">
        <v>16.255356878971476</v>
      </c>
      <c r="I46" s="203">
        <v>9.3098862125018478</v>
      </c>
      <c r="J46" s="206">
        <v>3.989951233929363</v>
      </c>
      <c r="K46" s="205">
        <v>16.088187099657379</v>
      </c>
      <c r="L46" s="203">
        <v>9.0868464173990766</v>
      </c>
      <c r="M46" s="206">
        <v>4.0220467749143447</v>
      </c>
      <c r="N46" s="205">
        <v>13.258462018405865</v>
      </c>
      <c r="O46" s="203">
        <v>8.1110591171424105</v>
      </c>
      <c r="P46" s="206">
        <v>2.9636562158789581</v>
      </c>
      <c r="Q46" s="205">
        <v>12.672263583082527</v>
      </c>
      <c r="R46" s="203">
        <v>7.9201647394265793</v>
      </c>
      <c r="S46" s="206">
        <v>2.5344527166165056</v>
      </c>
      <c r="T46" s="205">
        <v>12.098806923206183</v>
      </c>
      <c r="U46" s="203">
        <v>8.0658712821374561</v>
      </c>
      <c r="V46" s="206">
        <v>1.6803898504453032</v>
      </c>
      <c r="W46" s="205">
        <v>13.142174432497013</v>
      </c>
      <c r="X46" s="203">
        <v>8.5338795016214366</v>
      </c>
      <c r="Y46" s="206">
        <v>2.0481310803891448</v>
      </c>
      <c r="Z46" s="207">
        <v>13.913043478260869</v>
      </c>
      <c r="AA46" s="174">
        <v>9.3913043478260878</v>
      </c>
      <c r="AB46" s="177">
        <v>1.9130434782608696</v>
      </c>
      <c r="AC46" s="207">
        <v>14.007640531198836</v>
      </c>
      <c r="AD46" s="174">
        <v>10.551209750773149</v>
      </c>
      <c r="AE46" s="177">
        <v>1.637256685464799</v>
      </c>
      <c r="AF46" s="207">
        <v>14.360313315926893</v>
      </c>
      <c r="AG46" s="174">
        <v>10.816859380828049</v>
      </c>
      <c r="AH46" s="177">
        <v>1.8649757553151809</v>
      </c>
      <c r="AI46" s="176">
        <v>15.39338654503991</v>
      </c>
      <c r="AJ46" s="174">
        <v>11.592550361079438</v>
      </c>
      <c r="AK46" s="175">
        <v>2.2805017103762828</v>
      </c>
      <c r="AL46" s="176">
        <v>17.234701781564677</v>
      </c>
      <c r="AM46" s="174">
        <v>12.974438419829589</v>
      </c>
      <c r="AN46" s="175">
        <v>2.1301316808675446</v>
      </c>
      <c r="AO46" s="176">
        <v>16.3</v>
      </c>
      <c r="AP46" s="174">
        <v>12.6</v>
      </c>
      <c r="AQ46" s="175">
        <v>2</v>
      </c>
      <c r="AR46" s="240">
        <v>17.100000000000001</v>
      </c>
      <c r="AS46" s="241">
        <v>13.5</v>
      </c>
      <c r="AT46" s="242">
        <v>1.6</v>
      </c>
      <c r="AU46" s="240">
        <v>17.399999999999999</v>
      </c>
      <c r="AV46" s="241">
        <v>13.3</v>
      </c>
      <c r="AW46" s="242">
        <v>2.0437359493153484</v>
      </c>
      <c r="AX46" s="240">
        <v>18.600000000000001</v>
      </c>
      <c r="AY46" s="241">
        <v>14.4</v>
      </c>
      <c r="AZ46" s="243">
        <v>1.9</v>
      </c>
    </row>
    <row r="47" spans="1:52" ht="13.5" customHeight="1" thickBot="1" x14ac:dyDescent="0.25">
      <c r="A47" s="248" t="s">
        <v>258</v>
      </c>
      <c r="B47" s="208">
        <v>11.41199309195161</v>
      </c>
      <c r="C47" s="188">
        <v>6.6766373403156623</v>
      </c>
      <c r="D47" s="189">
        <v>3.0297706030829095</v>
      </c>
      <c r="E47" s="209">
        <v>11.031366294524188</v>
      </c>
      <c r="F47" s="188">
        <v>6.4010221056061463</v>
      </c>
      <c r="G47" s="210">
        <v>2.9925742998748088</v>
      </c>
      <c r="H47" s="209">
        <v>10.888385035556013</v>
      </c>
      <c r="I47" s="188">
        <v>6.3846233123776148</v>
      </c>
      <c r="J47" s="210">
        <v>2.9423889518705555</v>
      </c>
      <c r="K47" s="209">
        <v>10.512266887905223</v>
      </c>
      <c r="L47" s="188">
        <v>6.2197579086772574</v>
      </c>
      <c r="M47" s="210">
        <v>2.8187303861196855</v>
      </c>
      <c r="N47" s="209">
        <v>9.6385667915627309</v>
      </c>
      <c r="O47" s="188">
        <v>5.8551553547013455</v>
      </c>
      <c r="P47" s="210">
        <v>2.5675012785321409</v>
      </c>
      <c r="Q47" s="209">
        <v>9.5586846578389597</v>
      </c>
      <c r="R47" s="188">
        <v>5.8285942123266112</v>
      </c>
      <c r="S47" s="210">
        <v>2.5391895578452566</v>
      </c>
      <c r="T47" s="209">
        <v>9.195535860477154</v>
      </c>
      <c r="U47" s="188">
        <v>5.7835219800244015</v>
      </c>
      <c r="V47" s="210">
        <v>2.2500277292149726</v>
      </c>
      <c r="W47" s="209">
        <v>9.2391506353243518</v>
      </c>
      <c r="X47" s="188">
        <v>5.8355324989778525</v>
      </c>
      <c r="Y47" s="210">
        <v>2.2354496652135358</v>
      </c>
      <c r="Z47" s="211">
        <v>9.1999999999999993</v>
      </c>
      <c r="AA47" s="191">
        <v>6</v>
      </c>
      <c r="AB47" s="212">
        <v>2</v>
      </c>
      <c r="AC47" s="211">
        <v>9.0449297051658775</v>
      </c>
      <c r="AD47" s="191">
        <v>6.13372950416744</v>
      </c>
      <c r="AE47" s="212">
        <v>1.7751220737795352</v>
      </c>
      <c r="AF47" s="211">
        <v>9.1266173752310529</v>
      </c>
      <c r="AG47" s="191">
        <v>6.2054396620015844</v>
      </c>
      <c r="AH47" s="212">
        <v>1.7824135199366253</v>
      </c>
      <c r="AI47" s="190">
        <v>9.146628426525222</v>
      </c>
      <c r="AJ47" s="191">
        <v>6.3339848183685561</v>
      </c>
      <c r="AK47" s="192">
        <v>1.8049642052343962</v>
      </c>
      <c r="AL47" s="190">
        <v>9.2157701949318831</v>
      </c>
      <c r="AM47" s="191">
        <v>6.3754453640451558</v>
      </c>
      <c r="AN47" s="192">
        <v>1.8009104602882569</v>
      </c>
      <c r="AO47" s="190">
        <v>9.1999999999999993</v>
      </c>
      <c r="AP47" s="191">
        <v>6.5</v>
      </c>
      <c r="AQ47" s="192">
        <v>1.8</v>
      </c>
      <c r="AR47" s="245">
        <v>9.3000000000000007</v>
      </c>
      <c r="AS47" s="246">
        <v>6.5</v>
      </c>
      <c r="AT47" s="247">
        <v>1.8</v>
      </c>
      <c r="AU47" s="245">
        <v>9.4</v>
      </c>
      <c r="AV47" s="246">
        <v>6.7</v>
      </c>
      <c r="AW47" s="247">
        <v>1.8029840527201668</v>
      </c>
      <c r="AX47" s="245">
        <v>9.5</v>
      </c>
      <c r="AY47" s="246">
        <v>6.7</v>
      </c>
      <c r="AZ47" s="247">
        <v>1.8</v>
      </c>
    </row>
    <row r="48" spans="1:52" ht="13.2" customHeight="1" thickBot="1" x14ac:dyDescent="0.25">
      <c r="A48" s="248" t="s">
        <v>257</v>
      </c>
      <c r="B48" s="187">
        <v>13.063447865596173</v>
      </c>
      <c r="C48" s="188">
        <v>8.3925886366409941</v>
      </c>
      <c r="D48" s="189">
        <v>2.3500218510345374</v>
      </c>
      <c r="E48" s="187">
        <v>12.7</v>
      </c>
      <c r="F48" s="188">
        <v>8.1999999999999993</v>
      </c>
      <c r="G48" s="189">
        <v>2.2999999999999998</v>
      </c>
      <c r="H48" s="187">
        <v>11.9</v>
      </c>
      <c r="I48" s="188">
        <v>7.6</v>
      </c>
      <c r="J48" s="189">
        <v>2.1</v>
      </c>
      <c r="K48" s="187">
        <v>12.6</v>
      </c>
      <c r="L48" s="188">
        <v>8</v>
      </c>
      <c r="M48" s="189">
        <v>2.2999999999999998</v>
      </c>
      <c r="N48" s="187">
        <v>12.099676059282448</v>
      </c>
      <c r="O48" s="188">
        <v>7.6299200847561623</v>
      </c>
      <c r="P48" s="189">
        <v>2.0936973704252546</v>
      </c>
      <c r="Q48" s="187">
        <v>12.2</v>
      </c>
      <c r="R48" s="188">
        <v>7.7</v>
      </c>
      <c r="S48" s="189">
        <v>2.1</v>
      </c>
      <c r="T48" s="187">
        <v>12.1</v>
      </c>
      <c r="U48" s="188">
        <v>7.8</v>
      </c>
      <c r="V48" s="189">
        <v>2</v>
      </c>
      <c r="W48" s="187">
        <v>12.1</v>
      </c>
      <c r="X48" s="188">
        <v>7.8</v>
      </c>
      <c r="Y48" s="189">
        <v>2</v>
      </c>
      <c r="Z48" s="190">
        <v>12.096338847700981</v>
      </c>
      <c r="AA48" s="191">
        <v>7.8257797571309133</v>
      </c>
      <c r="AB48" s="192">
        <v>1.9532068354676422</v>
      </c>
      <c r="AC48" s="190">
        <v>12.184896603139368</v>
      </c>
      <c r="AD48" s="191">
        <v>8.0461537685188365</v>
      </c>
      <c r="AE48" s="192">
        <v>1.8448121497320296</v>
      </c>
      <c r="AF48" s="190">
        <v>12.347922880609055</v>
      </c>
      <c r="AG48" s="191">
        <v>8.1953168285282043</v>
      </c>
      <c r="AH48" s="192">
        <v>1.8498290478063288</v>
      </c>
      <c r="AI48" s="190">
        <v>12.506808099531632</v>
      </c>
      <c r="AJ48" s="191">
        <v>8.3045010261594854</v>
      </c>
      <c r="AK48" s="192">
        <v>1.8682954872245792</v>
      </c>
      <c r="AL48" s="190">
        <v>12.65566834613448</v>
      </c>
      <c r="AM48" s="191">
        <v>8.4235893544246156</v>
      </c>
      <c r="AN48" s="192">
        <v>1.879924568049653</v>
      </c>
      <c r="AO48" s="190">
        <v>12.907455213838698</v>
      </c>
      <c r="AP48" s="191">
        <v>8.650217685051981</v>
      </c>
      <c r="AQ48" s="192">
        <v>1.885022619708967</v>
      </c>
      <c r="AR48" s="249">
        <v>13.043665859189897</v>
      </c>
      <c r="AS48" s="250">
        <v>8.7656036706765494</v>
      </c>
      <c r="AT48" s="251">
        <v>1.881425616121845</v>
      </c>
      <c r="AU48" s="252">
        <v>13.2</v>
      </c>
      <c r="AV48" s="253">
        <v>8.9</v>
      </c>
      <c r="AW48" s="254">
        <v>1.9</v>
      </c>
      <c r="AX48" s="252">
        <v>13.4</v>
      </c>
      <c r="AY48" s="253">
        <v>9</v>
      </c>
      <c r="AZ48" s="254">
        <v>1.9</v>
      </c>
    </row>
    <row r="49" spans="1:52" ht="13.2" customHeight="1" x14ac:dyDescent="0.2">
      <c r="A49" s="255" t="s">
        <v>256</v>
      </c>
      <c r="B49" s="195">
        <v>9.3067284417579899</v>
      </c>
      <c r="C49" s="196">
        <v>5.1882626243092353</v>
      </c>
      <c r="D49" s="197">
        <v>2.0838530236019959</v>
      </c>
      <c r="E49" s="200">
        <v>9.0455033358197117</v>
      </c>
      <c r="F49" s="196">
        <v>5.0415775425391738</v>
      </c>
      <c r="G49" s="199">
        <v>2.0259224509633205</v>
      </c>
      <c r="H49" s="200">
        <v>8.8116965408225063</v>
      </c>
      <c r="I49" s="196">
        <v>4.9092530775859249</v>
      </c>
      <c r="J49" s="199">
        <v>1.95885892527136</v>
      </c>
      <c r="K49" s="200">
        <v>8.7862261708460601</v>
      </c>
      <c r="L49" s="196">
        <v>4.7678957058715756</v>
      </c>
      <c r="M49" s="199">
        <v>2.0356337270944276</v>
      </c>
      <c r="N49" s="200">
        <v>8.1578607281408466</v>
      </c>
      <c r="O49" s="196">
        <v>4.3865878275997057</v>
      </c>
      <c r="P49" s="199">
        <v>1.8645678865803972</v>
      </c>
      <c r="Q49" s="200">
        <v>7.9908811207455077</v>
      </c>
      <c r="R49" s="196">
        <v>4.2645898396570701</v>
      </c>
      <c r="S49" s="199">
        <v>1.8227591274931612</v>
      </c>
      <c r="T49" s="200">
        <v>7.5116356764361392</v>
      </c>
      <c r="U49" s="196">
        <v>4.0894382511239282</v>
      </c>
      <c r="V49" s="199">
        <v>1.6551377823392155</v>
      </c>
      <c r="W49" s="200">
        <v>7.4044758089559073</v>
      </c>
      <c r="X49" s="196">
        <v>4.1145094788891026</v>
      </c>
      <c r="Y49" s="199">
        <v>1.6405070203666448</v>
      </c>
      <c r="Z49" s="201">
        <v>7.4</v>
      </c>
      <c r="AA49" s="179">
        <v>4.2</v>
      </c>
      <c r="AB49" s="186">
        <v>1.6</v>
      </c>
      <c r="AC49" s="201">
        <v>7.4087745696474379</v>
      </c>
      <c r="AD49" s="179">
        <v>4.2457897905024842</v>
      </c>
      <c r="AE49" s="186">
        <v>1.5923824000907201</v>
      </c>
      <c r="AF49" s="201">
        <v>7.4204980248014918</v>
      </c>
      <c r="AG49" s="179">
        <v>4.2571691518973767</v>
      </c>
      <c r="AH49" s="186">
        <v>1.5873105493856088</v>
      </c>
      <c r="AI49" s="178">
        <v>7.4474096430238896</v>
      </c>
      <c r="AJ49" s="179">
        <v>4.2979258377934659</v>
      </c>
      <c r="AK49" s="180">
        <v>1.5777626280008783</v>
      </c>
      <c r="AL49" s="178">
        <v>7.5311282533063801</v>
      </c>
      <c r="AM49" s="179">
        <v>4.3488787354897767</v>
      </c>
      <c r="AN49" s="180">
        <v>1.5908408154024587</v>
      </c>
      <c r="AO49" s="178">
        <v>7.6</v>
      </c>
      <c r="AP49" s="179">
        <v>4.4000000000000004</v>
      </c>
      <c r="AQ49" s="180">
        <v>1.6</v>
      </c>
      <c r="AR49" s="240">
        <v>7.6</v>
      </c>
      <c r="AS49" s="241">
        <v>4.5</v>
      </c>
      <c r="AT49" s="242">
        <v>1.6</v>
      </c>
      <c r="AU49" s="240">
        <v>7.7</v>
      </c>
      <c r="AV49" s="241">
        <v>4.5</v>
      </c>
      <c r="AW49" s="242">
        <v>1.5871204039678202</v>
      </c>
      <c r="AX49" s="240">
        <v>7.7</v>
      </c>
      <c r="AY49" s="241">
        <v>4.5999999999999996</v>
      </c>
      <c r="AZ49" s="243">
        <v>1.5</v>
      </c>
    </row>
    <row r="50" spans="1:52" ht="13.5" customHeight="1" thickBot="1" x14ac:dyDescent="0.25">
      <c r="A50" s="244"/>
      <c r="B50" s="213"/>
      <c r="C50" s="214"/>
      <c r="D50" s="215"/>
      <c r="E50" s="213"/>
      <c r="F50" s="214"/>
      <c r="G50" s="215"/>
      <c r="H50" s="213"/>
      <c r="I50" s="214"/>
      <c r="J50" s="215"/>
      <c r="K50" s="213"/>
      <c r="L50" s="214"/>
      <c r="M50" s="215"/>
      <c r="N50" s="213"/>
      <c r="O50" s="214"/>
      <c r="P50" s="215"/>
      <c r="Q50" s="213"/>
      <c r="R50" s="214"/>
      <c r="S50" s="215"/>
      <c r="T50" s="213"/>
      <c r="U50" s="214"/>
      <c r="V50" s="215"/>
      <c r="W50" s="213"/>
      <c r="X50" s="214"/>
      <c r="Y50" s="215"/>
      <c r="Z50" s="216"/>
      <c r="AA50" s="182"/>
      <c r="AB50" s="185"/>
      <c r="AC50" s="216"/>
      <c r="AD50" s="182"/>
      <c r="AE50" s="185"/>
      <c r="AF50" s="216"/>
      <c r="AG50" s="182"/>
      <c r="AH50" s="185"/>
      <c r="AI50" s="216"/>
      <c r="AJ50" s="182"/>
      <c r="AK50" s="185"/>
      <c r="AL50" s="184"/>
      <c r="AM50" s="182"/>
      <c r="AN50" s="183"/>
      <c r="AO50" s="184"/>
      <c r="AP50" s="182"/>
      <c r="AQ50" s="183"/>
      <c r="AR50" s="216"/>
      <c r="AS50" s="182"/>
      <c r="AT50" s="183"/>
      <c r="AU50" s="216"/>
      <c r="AV50" s="182"/>
      <c r="AW50" s="183"/>
      <c r="AX50" s="216"/>
      <c r="AY50" s="182"/>
      <c r="AZ50" s="183"/>
    </row>
    <row r="51" spans="1:52" ht="13.8" customHeight="1" x14ac:dyDescent="0.15">
      <c r="A51" s="218" t="s">
        <v>255</v>
      </c>
    </row>
  </sheetData>
  <phoneticPr fontId="1"/>
  <printOptions horizontalCentered="1"/>
  <pageMargins left="0.78740157480314965" right="0.59055118110236227" top="0.98425196850393704" bottom="0.98425196850393704" header="0.51181102362204722" footer="0.51181102362204722"/>
  <pageSetup paperSize="9" scale="78" fitToHeight="0" orientation="portrait" horizontalDpi="300" verticalDpi="300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部門別職員数</vt:lpstr>
      <vt:lpstr>市町村別部門別職員数 (R6) </vt:lpstr>
      <vt:lpstr>職種別職員数 (R6) </vt:lpstr>
      <vt:lpstr>人口千人あたりの職員数</vt:lpstr>
      <vt:lpstr>'市町村別部門別職員数 (R6) '!Print_Area</vt:lpstr>
      <vt:lpstr>'職種別職員数 (R6) '!Print_Area</vt:lpstr>
      <vt:lpstr>人口千人あたりの職員数!Print_Area</vt:lpstr>
      <vt:lpstr>部門別職員数!Print_Area</vt:lpstr>
      <vt:lpstr>部門別職員数!Print_Titles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TanakaTada</dc:creator>
  <cp:lastModifiedBy>西元　大志</cp:lastModifiedBy>
  <cp:lastPrinted>2026-01-16T04:11:40Z</cp:lastPrinted>
  <dcterms:created xsi:type="dcterms:W3CDTF">2001-09-04T02:24:50Z</dcterms:created>
  <dcterms:modified xsi:type="dcterms:W3CDTF">2026-01-16T04:58:28Z</dcterms:modified>
</cp:coreProperties>
</file>