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757w$\作業用\振興G\54_03_データ集\R6\03_マッセ大阪（提出データ）\Excel\"/>
    </mc:Choice>
  </mc:AlternateContent>
  <xr:revisionPtr revIDLastSave="0" documentId="13_ncr:1_{B3EF201F-6B15-4B93-8D12-0F5519850E5B}" xr6:coauthVersionLast="47" xr6:coauthVersionMax="47" xr10:uidLastSave="{00000000-0000-0000-0000-000000000000}"/>
  <bookViews>
    <workbookView xWindow="-108" yWindow="-108" windowWidth="23256" windowHeight="14160" xr2:uid="{18FBB85D-12B3-44C8-A6B2-3CF4855C4FFB}"/>
  </bookViews>
  <sheets>
    <sheet name="全職員" sheetId="1" r:id="rId1"/>
    <sheet name="一般職員" sheetId="2" r:id="rId2"/>
    <sheet name="教育公務員" sheetId="3" r:id="rId3"/>
    <sheet name="技能労務職" sheetId="4" r:id="rId4"/>
    <sheet name="臨時職員" sheetId="5" r:id="rId5"/>
  </sheets>
  <definedNames>
    <definedName name="_xlnm._FilterDatabase" localSheetId="1" hidden="1">一般職員!$A$10:$P$54</definedName>
    <definedName name="_xlnm._FilterDatabase" localSheetId="3" hidden="1">技能労務職!$A$10:$P$54</definedName>
    <definedName name="_xlnm._FilterDatabase" localSheetId="2" hidden="1">教育公務員!$A$10:$P$54</definedName>
    <definedName name="_xlnm._FilterDatabase" localSheetId="0" hidden="1">全職員!$A$10:$AB$54</definedName>
    <definedName name="_xlnm._FilterDatabase" localSheetId="4" hidden="1">臨時職員!$A$10:$P$54</definedName>
    <definedName name="_xlnm.Print_Area" localSheetId="1">一般職員!$A$1:$O$54</definedName>
    <definedName name="_xlnm.Print_Area" localSheetId="3">技能労務職!$A$1:$O$54</definedName>
    <definedName name="_xlnm.Print_Area" localSheetId="2">教育公務員!$A$1:$O$54</definedName>
    <definedName name="_xlnm.Print_Area" localSheetId="0">全職員!$A$1:$O$54</definedName>
    <definedName name="_xlnm.Print_Area" localSheetId="4">臨時職員!$A$1:$O$54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5" l="1"/>
  <c r="B44" i="5" s="1"/>
  <c r="L45" i="5"/>
  <c r="B45" i="5" s="1"/>
  <c r="L46" i="5"/>
  <c r="B46" i="5" s="1"/>
  <c r="L47" i="5"/>
  <c r="B47" i="5" s="1"/>
  <c r="L48" i="5"/>
  <c r="B48" i="5" s="1"/>
  <c r="L49" i="5"/>
  <c r="B49" i="5" s="1"/>
  <c r="L50" i="5"/>
  <c r="B50" i="5" s="1"/>
  <c r="L51" i="5"/>
  <c r="B51" i="5" s="1"/>
  <c r="L52" i="5"/>
  <c r="B52" i="5" s="1"/>
  <c r="L43" i="5"/>
  <c r="B43" i="5" s="1"/>
  <c r="L21" i="5"/>
  <c r="B21" i="5" s="1"/>
  <c r="L22" i="5"/>
  <c r="B22" i="5" s="1"/>
  <c r="L23" i="5"/>
  <c r="B23" i="5" s="1"/>
  <c r="L37" i="5"/>
  <c r="B37" i="5" s="1"/>
  <c r="L38" i="5"/>
  <c r="B38" i="5" s="1"/>
  <c r="L39" i="5"/>
  <c r="B39" i="5" s="1"/>
  <c r="K17" i="5"/>
  <c r="L17" i="5" s="1"/>
  <c r="B17" i="5" s="1"/>
  <c r="K12" i="5"/>
  <c r="L12" i="5" s="1"/>
  <c r="B12" i="5" s="1"/>
  <c r="K13" i="5"/>
  <c r="L13" i="5" s="1"/>
  <c r="B13" i="5" s="1"/>
  <c r="K14" i="5"/>
  <c r="L14" i="5" s="1"/>
  <c r="B14" i="5" s="1"/>
  <c r="K15" i="5"/>
  <c r="L15" i="5" s="1"/>
  <c r="B15" i="5" s="1"/>
  <c r="K16" i="5"/>
  <c r="L16" i="5" s="1"/>
  <c r="B16" i="5" s="1"/>
  <c r="K18" i="5"/>
  <c r="L18" i="5" s="1"/>
  <c r="B18" i="5" s="1"/>
  <c r="K19" i="5"/>
  <c r="L19" i="5" s="1"/>
  <c r="B19" i="5" s="1"/>
  <c r="K20" i="5"/>
  <c r="L20" i="5" s="1"/>
  <c r="B20" i="5" s="1"/>
  <c r="K21" i="5"/>
  <c r="K22" i="5"/>
  <c r="K23" i="5"/>
  <c r="K24" i="5"/>
  <c r="L24" i="5" s="1"/>
  <c r="B24" i="5" s="1"/>
  <c r="K25" i="5"/>
  <c r="L25" i="5" s="1"/>
  <c r="B25" i="5" s="1"/>
  <c r="K26" i="5"/>
  <c r="L26" i="5" s="1"/>
  <c r="B26" i="5" s="1"/>
  <c r="K27" i="5"/>
  <c r="L27" i="5" s="1"/>
  <c r="B27" i="5" s="1"/>
  <c r="K28" i="5"/>
  <c r="L28" i="5" s="1"/>
  <c r="B28" i="5" s="1"/>
  <c r="K29" i="5"/>
  <c r="L29" i="5" s="1"/>
  <c r="B29" i="5" s="1"/>
  <c r="K30" i="5"/>
  <c r="L30" i="5" s="1"/>
  <c r="B30" i="5" s="1"/>
  <c r="K31" i="5"/>
  <c r="L31" i="5" s="1"/>
  <c r="B31" i="5" s="1"/>
  <c r="K32" i="5"/>
  <c r="L32" i="5" s="1"/>
  <c r="B32" i="5" s="1"/>
  <c r="K33" i="5"/>
  <c r="L33" i="5" s="1"/>
  <c r="B33" i="5" s="1"/>
  <c r="K34" i="5"/>
  <c r="L34" i="5" s="1"/>
  <c r="B34" i="5" s="1"/>
  <c r="K35" i="5"/>
  <c r="L35" i="5" s="1"/>
  <c r="B35" i="5" s="1"/>
  <c r="K36" i="5"/>
  <c r="L36" i="5" s="1"/>
  <c r="B36" i="5" s="1"/>
  <c r="K37" i="5"/>
  <c r="K38" i="5"/>
  <c r="K39" i="5"/>
  <c r="K40" i="5"/>
  <c r="L40" i="5" s="1"/>
  <c r="B40" i="5" s="1"/>
  <c r="K41" i="5"/>
  <c r="L41" i="5" s="1"/>
  <c r="B41" i="5" s="1"/>
  <c r="K11" i="5"/>
  <c r="I42" i="5"/>
  <c r="I54" i="5" s="1"/>
  <c r="H54" i="5"/>
  <c r="C42" i="5"/>
  <c r="D53" i="5"/>
  <c r="E53" i="5"/>
  <c r="F53" i="5"/>
  <c r="G53" i="5"/>
  <c r="H53" i="5"/>
  <c r="I53" i="5"/>
  <c r="J53" i="5"/>
  <c r="K53" i="5"/>
  <c r="M53" i="5"/>
  <c r="N53" i="5"/>
  <c r="C53" i="5"/>
  <c r="D42" i="5"/>
  <c r="D54" i="5" s="1"/>
  <c r="E42" i="5"/>
  <c r="F42" i="5"/>
  <c r="G42" i="5"/>
  <c r="H42" i="5"/>
  <c r="J42" i="5"/>
  <c r="M42" i="5"/>
  <c r="M54" i="5" s="1"/>
  <c r="N42" i="5"/>
  <c r="N54" i="5" s="1"/>
  <c r="L21" i="4"/>
  <c r="B21" i="4" s="1"/>
  <c r="L37" i="4"/>
  <c r="B37" i="4" s="1"/>
  <c r="L40" i="4"/>
  <c r="B40" i="4" s="1"/>
  <c r="K15" i="4"/>
  <c r="L15" i="4" s="1"/>
  <c r="B15" i="4" s="1"/>
  <c r="K44" i="4"/>
  <c r="L44" i="4" s="1"/>
  <c r="B44" i="4" s="1"/>
  <c r="K45" i="4"/>
  <c r="L45" i="4" s="1"/>
  <c r="B45" i="4" s="1"/>
  <c r="K46" i="4"/>
  <c r="L46" i="4" s="1"/>
  <c r="B46" i="4" s="1"/>
  <c r="K47" i="4"/>
  <c r="L47" i="4" s="1"/>
  <c r="B47" i="4" s="1"/>
  <c r="K48" i="4"/>
  <c r="L48" i="4" s="1"/>
  <c r="B48" i="4" s="1"/>
  <c r="K49" i="4"/>
  <c r="L49" i="4" s="1"/>
  <c r="B49" i="4" s="1"/>
  <c r="K50" i="4"/>
  <c r="L50" i="4" s="1"/>
  <c r="B50" i="4" s="1"/>
  <c r="K51" i="4"/>
  <c r="L51" i="4" s="1"/>
  <c r="B51" i="4" s="1"/>
  <c r="K52" i="4"/>
  <c r="L52" i="4" s="1"/>
  <c r="B52" i="4" s="1"/>
  <c r="K43" i="4"/>
  <c r="L43" i="4" s="1"/>
  <c r="K12" i="4"/>
  <c r="L12" i="4" s="1"/>
  <c r="B12" i="4" s="1"/>
  <c r="K13" i="4"/>
  <c r="L13" i="4" s="1"/>
  <c r="B13" i="4" s="1"/>
  <c r="K14" i="4"/>
  <c r="L14" i="4" s="1"/>
  <c r="B14" i="4" s="1"/>
  <c r="K16" i="4"/>
  <c r="L16" i="4" s="1"/>
  <c r="B16" i="4" s="1"/>
  <c r="K17" i="4"/>
  <c r="K18" i="4"/>
  <c r="L18" i="4" s="1"/>
  <c r="B18" i="4" s="1"/>
  <c r="K19" i="4"/>
  <c r="L19" i="4" s="1"/>
  <c r="B19" i="4" s="1"/>
  <c r="K20" i="4"/>
  <c r="L20" i="4" s="1"/>
  <c r="B20" i="4" s="1"/>
  <c r="K21" i="4"/>
  <c r="K22" i="4"/>
  <c r="L22" i="4" s="1"/>
  <c r="B22" i="4" s="1"/>
  <c r="K23" i="4"/>
  <c r="L23" i="4" s="1"/>
  <c r="B23" i="4" s="1"/>
  <c r="K24" i="4"/>
  <c r="L24" i="4" s="1"/>
  <c r="B24" i="4" s="1"/>
  <c r="K25" i="4"/>
  <c r="L25" i="4" s="1"/>
  <c r="B25" i="4" s="1"/>
  <c r="K26" i="4"/>
  <c r="L26" i="4" s="1"/>
  <c r="B26" i="4" s="1"/>
  <c r="K27" i="4"/>
  <c r="L27" i="4" s="1"/>
  <c r="B27" i="4" s="1"/>
  <c r="K28" i="4"/>
  <c r="L28" i="4" s="1"/>
  <c r="B28" i="4" s="1"/>
  <c r="K29" i="4"/>
  <c r="L29" i="4" s="1"/>
  <c r="B29" i="4" s="1"/>
  <c r="K30" i="4"/>
  <c r="L30" i="4" s="1"/>
  <c r="B30" i="4" s="1"/>
  <c r="K31" i="4"/>
  <c r="L31" i="4" s="1"/>
  <c r="B31" i="4" s="1"/>
  <c r="K32" i="4"/>
  <c r="L32" i="4" s="1"/>
  <c r="B32" i="4" s="1"/>
  <c r="K33" i="4"/>
  <c r="L33" i="4" s="1"/>
  <c r="B33" i="4" s="1"/>
  <c r="K34" i="4"/>
  <c r="L34" i="4" s="1"/>
  <c r="B34" i="4" s="1"/>
  <c r="K35" i="4"/>
  <c r="L35" i="4" s="1"/>
  <c r="B35" i="4" s="1"/>
  <c r="K36" i="4"/>
  <c r="L36" i="4" s="1"/>
  <c r="B36" i="4" s="1"/>
  <c r="K37" i="4"/>
  <c r="K38" i="4"/>
  <c r="L38" i="4" s="1"/>
  <c r="B38" i="4" s="1"/>
  <c r="K39" i="4"/>
  <c r="L39" i="4" s="1"/>
  <c r="B39" i="4" s="1"/>
  <c r="K40" i="4"/>
  <c r="K41" i="4"/>
  <c r="L41" i="4" s="1"/>
  <c r="B41" i="4" s="1"/>
  <c r="K11" i="4"/>
  <c r="L11" i="4" s="1"/>
  <c r="B11" i="4" s="1"/>
  <c r="E53" i="4"/>
  <c r="E42" i="4"/>
  <c r="C53" i="4"/>
  <c r="C42" i="4"/>
  <c r="C54" i="4" s="1"/>
  <c r="H54" i="4"/>
  <c r="D53" i="4"/>
  <c r="F53" i="4"/>
  <c r="G53" i="4"/>
  <c r="H53" i="4"/>
  <c r="I53" i="4"/>
  <c r="J53" i="4"/>
  <c r="M53" i="4"/>
  <c r="N53" i="4"/>
  <c r="D42" i="4"/>
  <c r="D54" i="4" s="1"/>
  <c r="F42" i="4"/>
  <c r="F54" i="4" s="1"/>
  <c r="G42" i="4"/>
  <c r="G54" i="4" s="1"/>
  <c r="H42" i="4"/>
  <c r="I42" i="4"/>
  <c r="J42" i="4"/>
  <c r="M42" i="4"/>
  <c r="N42" i="4"/>
  <c r="N54" i="4" s="1"/>
  <c r="L45" i="3"/>
  <c r="L50" i="3"/>
  <c r="L51" i="3"/>
  <c r="L43" i="3"/>
  <c r="L15" i="3"/>
  <c r="L16" i="3"/>
  <c r="L17" i="3"/>
  <c r="L18" i="3"/>
  <c r="L23" i="3"/>
  <c r="L24" i="3"/>
  <c r="L25" i="3"/>
  <c r="L26" i="3"/>
  <c r="L31" i="3"/>
  <c r="L32" i="3"/>
  <c r="L33" i="3"/>
  <c r="L34" i="3"/>
  <c r="L39" i="3"/>
  <c r="L40" i="3"/>
  <c r="L41" i="3"/>
  <c r="L11" i="3"/>
  <c r="K44" i="3"/>
  <c r="L44" i="3" s="1"/>
  <c r="K45" i="3"/>
  <c r="K46" i="3"/>
  <c r="L46" i="3" s="1"/>
  <c r="K47" i="3"/>
  <c r="L47" i="3" s="1"/>
  <c r="K48" i="3"/>
  <c r="K49" i="3"/>
  <c r="L49" i="3" s="1"/>
  <c r="K50" i="3"/>
  <c r="K51" i="3"/>
  <c r="K52" i="3"/>
  <c r="L52" i="3" s="1"/>
  <c r="K43" i="3"/>
  <c r="K12" i="3"/>
  <c r="L12" i="3" s="1"/>
  <c r="K13" i="3"/>
  <c r="L13" i="3" s="1"/>
  <c r="K14" i="3"/>
  <c r="L14" i="3" s="1"/>
  <c r="K15" i="3"/>
  <c r="K16" i="3"/>
  <c r="K17" i="3"/>
  <c r="K18" i="3"/>
  <c r="K19" i="3"/>
  <c r="L19" i="3" s="1"/>
  <c r="K20" i="3"/>
  <c r="L20" i="3" s="1"/>
  <c r="K21" i="3"/>
  <c r="L21" i="3" s="1"/>
  <c r="K22" i="3"/>
  <c r="L22" i="3" s="1"/>
  <c r="K23" i="3"/>
  <c r="K24" i="3"/>
  <c r="K25" i="3"/>
  <c r="K26" i="3"/>
  <c r="K27" i="3"/>
  <c r="L27" i="3" s="1"/>
  <c r="K28" i="3"/>
  <c r="L28" i="3" s="1"/>
  <c r="K29" i="3"/>
  <c r="L29" i="3" s="1"/>
  <c r="K30" i="3"/>
  <c r="L30" i="3" s="1"/>
  <c r="K31" i="3"/>
  <c r="K32" i="3"/>
  <c r="K33" i="3"/>
  <c r="K34" i="3"/>
  <c r="K35" i="3"/>
  <c r="L35" i="3" s="1"/>
  <c r="K36" i="3"/>
  <c r="L36" i="3" s="1"/>
  <c r="K37" i="3"/>
  <c r="L37" i="3" s="1"/>
  <c r="K38" i="3"/>
  <c r="L38" i="3" s="1"/>
  <c r="K39" i="3"/>
  <c r="K40" i="3"/>
  <c r="K41" i="3"/>
  <c r="K11" i="3"/>
  <c r="I53" i="3"/>
  <c r="H42" i="3"/>
  <c r="F42" i="3"/>
  <c r="F53" i="3"/>
  <c r="G53" i="3"/>
  <c r="H53" i="3"/>
  <c r="J53" i="3"/>
  <c r="M53" i="3"/>
  <c r="N53" i="3"/>
  <c r="E53" i="3"/>
  <c r="E54" i="3" s="1"/>
  <c r="E42" i="3"/>
  <c r="G42" i="3"/>
  <c r="G54" i="3" s="1"/>
  <c r="I42" i="3"/>
  <c r="I54" i="3" s="1"/>
  <c r="J42" i="3"/>
  <c r="M42" i="3"/>
  <c r="M54" i="3" s="1"/>
  <c r="N42" i="3"/>
  <c r="N54" i="3" s="1"/>
  <c r="B45" i="2"/>
  <c r="N42" i="2"/>
  <c r="L44" i="2"/>
  <c r="B44" i="2" s="1"/>
  <c r="L45" i="2"/>
  <c r="L51" i="2"/>
  <c r="B51" i="2" s="1"/>
  <c r="L52" i="2"/>
  <c r="B52" i="2" s="1"/>
  <c r="L43" i="2"/>
  <c r="L16" i="2"/>
  <c r="B16" i="2" s="1"/>
  <c r="L17" i="2"/>
  <c r="B17" i="2" s="1"/>
  <c r="L18" i="2"/>
  <c r="B18" i="2" s="1"/>
  <c r="L24" i="2"/>
  <c r="B24" i="2" s="1"/>
  <c r="L25" i="2"/>
  <c r="B25" i="2" s="1"/>
  <c r="L26" i="2"/>
  <c r="B26" i="2" s="1"/>
  <c r="L32" i="2"/>
  <c r="B32" i="2" s="1"/>
  <c r="L33" i="2"/>
  <c r="B33" i="2" s="1"/>
  <c r="L34" i="2"/>
  <c r="B34" i="2" s="1"/>
  <c r="L40" i="2"/>
  <c r="B40" i="2" s="1"/>
  <c r="L41" i="2"/>
  <c r="B41" i="2" s="1"/>
  <c r="L11" i="2"/>
  <c r="K44" i="2"/>
  <c r="K53" i="2" s="1"/>
  <c r="K45" i="2"/>
  <c r="K46" i="2"/>
  <c r="L46" i="2" s="1"/>
  <c r="B46" i="2" s="1"/>
  <c r="K47" i="2"/>
  <c r="L47" i="2" s="1"/>
  <c r="B47" i="2" s="1"/>
  <c r="K48" i="2"/>
  <c r="L48" i="2" s="1"/>
  <c r="B48" i="2" s="1"/>
  <c r="K49" i="2"/>
  <c r="L49" i="2" s="1"/>
  <c r="B49" i="2" s="1"/>
  <c r="K50" i="2"/>
  <c r="L50" i="2" s="1"/>
  <c r="B50" i="2" s="1"/>
  <c r="K51" i="2"/>
  <c r="K52" i="2"/>
  <c r="K43" i="2"/>
  <c r="K12" i="2"/>
  <c r="L12" i="2" s="1"/>
  <c r="B12" i="2" s="1"/>
  <c r="K13" i="2"/>
  <c r="L13" i="2" s="1"/>
  <c r="B13" i="2" s="1"/>
  <c r="K14" i="2"/>
  <c r="L14" i="2" s="1"/>
  <c r="B14" i="2" s="1"/>
  <c r="K15" i="2"/>
  <c r="L15" i="2" s="1"/>
  <c r="B15" i="2" s="1"/>
  <c r="K16" i="2"/>
  <c r="K17" i="2"/>
  <c r="K18" i="2"/>
  <c r="K19" i="2"/>
  <c r="L19" i="2" s="1"/>
  <c r="B19" i="2" s="1"/>
  <c r="K20" i="2"/>
  <c r="L20" i="2" s="1"/>
  <c r="B20" i="2" s="1"/>
  <c r="K21" i="2"/>
  <c r="L21" i="2" s="1"/>
  <c r="B21" i="2" s="1"/>
  <c r="K22" i="2"/>
  <c r="L22" i="2" s="1"/>
  <c r="B22" i="2" s="1"/>
  <c r="K23" i="2"/>
  <c r="L23" i="2" s="1"/>
  <c r="B23" i="2" s="1"/>
  <c r="K24" i="2"/>
  <c r="K25" i="2"/>
  <c r="K26" i="2"/>
  <c r="K27" i="2"/>
  <c r="L27" i="2" s="1"/>
  <c r="B27" i="2" s="1"/>
  <c r="K28" i="2"/>
  <c r="L28" i="2" s="1"/>
  <c r="B28" i="2" s="1"/>
  <c r="K29" i="2"/>
  <c r="L29" i="2" s="1"/>
  <c r="B29" i="2" s="1"/>
  <c r="K30" i="2"/>
  <c r="L30" i="2" s="1"/>
  <c r="B30" i="2" s="1"/>
  <c r="K31" i="2"/>
  <c r="L31" i="2" s="1"/>
  <c r="B31" i="2" s="1"/>
  <c r="K32" i="2"/>
  <c r="K33" i="2"/>
  <c r="K34" i="2"/>
  <c r="K35" i="2"/>
  <c r="L35" i="2" s="1"/>
  <c r="B35" i="2" s="1"/>
  <c r="K36" i="2"/>
  <c r="L36" i="2" s="1"/>
  <c r="B36" i="2" s="1"/>
  <c r="K37" i="2"/>
  <c r="L37" i="2" s="1"/>
  <c r="B37" i="2" s="1"/>
  <c r="K38" i="2"/>
  <c r="L38" i="2" s="1"/>
  <c r="B38" i="2" s="1"/>
  <c r="K39" i="2"/>
  <c r="L39" i="2" s="1"/>
  <c r="B39" i="2" s="1"/>
  <c r="K40" i="2"/>
  <c r="K41" i="2"/>
  <c r="K11" i="2"/>
  <c r="I42" i="2"/>
  <c r="H42" i="2"/>
  <c r="F42" i="2"/>
  <c r="F54" i="2" s="1"/>
  <c r="E42" i="2"/>
  <c r="D54" i="2"/>
  <c r="D53" i="2"/>
  <c r="D42" i="2"/>
  <c r="C53" i="2"/>
  <c r="C42" i="1"/>
  <c r="G54" i="2"/>
  <c r="H54" i="2"/>
  <c r="E53" i="2"/>
  <c r="F53" i="2"/>
  <c r="G53" i="2"/>
  <c r="H53" i="2"/>
  <c r="I53" i="2"/>
  <c r="I54" i="2" s="1"/>
  <c r="J53" i="2"/>
  <c r="M53" i="2"/>
  <c r="N53" i="2"/>
  <c r="N54" i="2" s="1"/>
  <c r="G42" i="2"/>
  <c r="J42" i="2"/>
  <c r="M42" i="2"/>
  <c r="C42" i="2"/>
  <c r="C54" i="2" s="1"/>
  <c r="J54" i="5" l="1"/>
  <c r="E54" i="5"/>
  <c r="F54" i="5"/>
  <c r="K42" i="5"/>
  <c r="K54" i="5" s="1"/>
  <c r="G54" i="5"/>
  <c r="C54" i="5"/>
  <c r="E54" i="4"/>
  <c r="M54" i="4"/>
  <c r="L53" i="2"/>
  <c r="B43" i="4"/>
  <c r="L53" i="4"/>
  <c r="L42" i="2"/>
  <c r="L54" i="2" s="1"/>
  <c r="K53" i="3"/>
  <c r="I54" i="4"/>
  <c r="J54" i="4"/>
  <c r="L48" i="3"/>
  <c r="L53" i="3" s="1"/>
  <c r="K42" i="3"/>
  <c r="K42" i="4"/>
  <c r="M54" i="2"/>
  <c r="B43" i="2"/>
  <c r="B53" i="2" s="1"/>
  <c r="K53" i="4"/>
  <c r="K54" i="4" s="1"/>
  <c r="L17" i="4"/>
  <c r="B17" i="4" s="1"/>
  <c r="B42" i="4" s="1"/>
  <c r="B54" i="4" s="1"/>
  <c r="H54" i="3"/>
  <c r="B11" i="2"/>
  <c r="B42" i="2" s="1"/>
  <c r="L53" i="5"/>
  <c r="L11" i="5"/>
  <c r="L42" i="3"/>
  <c r="K42" i="2"/>
  <c r="K54" i="2" s="1"/>
  <c r="B53" i="5"/>
  <c r="B53" i="4"/>
  <c r="L54" i="3"/>
  <c r="K54" i="3"/>
  <c r="J54" i="3"/>
  <c r="F54" i="3"/>
  <c r="J54" i="2"/>
  <c r="E54" i="2"/>
  <c r="B54" i="2" l="1"/>
  <c r="B11" i="5"/>
  <c r="B42" i="5" s="1"/>
  <c r="B54" i="5" s="1"/>
  <c r="L42" i="5"/>
  <c r="L54" i="5" s="1"/>
  <c r="L42" i="4"/>
  <c r="L54" i="4" s="1"/>
</calcChain>
</file>

<file path=xl/sharedStrings.xml><?xml version="1.0" encoding="utf-8"?>
<sst xmlns="http://schemas.openxmlformats.org/spreadsheetml/2006/main" count="541" uniqueCount="113">
  <si>
    <t>【職員数】</t>
    <rPh sb="1" eb="4">
      <t>ショクインスウ</t>
    </rPh>
    <phoneticPr fontId="0"/>
  </si>
  <si>
    <t>〔全職員〕</t>
    <rPh sb="1" eb="2">
      <t>ゼン</t>
    </rPh>
    <rPh sb="2" eb="4">
      <t>ショクイン</t>
    </rPh>
    <phoneticPr fontId="0"/>
  </si>
  <si>
    <t>区　　分</t>
    <rPh sb="0" eb="1">
      <t>ク</t>
    </rPh>
    <rPh sb="3" eb="4">
      <t>ブン</t>
    </rPh>
    <phoneticPr fontId="0"/>
  </si>
  <si>
    <t>総　　　計</t>
    <rPh sb="0" eb="1">
      <t>フサ</t>
    </rPh>
    <rPh sb="4" eb="5">
      <t>ケイ</t>
    </rPh>
    <phoneticPr fontId="0"/>
  </si>
  <si>
    <t>普　　　　　　　　通　　　　　　　　会　　　　　　　　計　　　　　　　　関　　　　　　　　係</t>
    <rPh sb="0" eb="1">
      <t>アマネ</t>
    </rPh>
    <rPh sb="9" eb="10">
      <t>ツウ</t>
    </rPh>
    <rPh sb="18" eb="19">
      <t>カイ</t>
    </rPh>
    <rPh sb="27" eb="28">
      <t>ケイ</t>
    </rPh>
    <rPh sb="36" eb="37">
      <t>セキ</t>
    </rPh>
    <rPh sb="45" eb="46">
      <t>カカリ</t>
    </rPh>
    <phoneticPr fontId="0"/>
  </si>
  <si>
    <t>公営企業会計
関係</t>
    <rPh sb="0" eb="2">
      <t>コウエイ</t>
    </rPh>
    <rPh sb="2" eb="4">
      <t>キギョウ</t>
    </rPh>
    <rPh sb="4" eb="6">
      <t>カイケイ</t>
    </rPh>
    <rPh sb="7" eb="9">
      <t>カンケイ</t>
    </rPh>
    <phoneticPr fontId="0"/>
  </si>
  <si>
    <t>その他会計
関係</t>
    <rPh sb="2" eb="3">
      <t>タ</t>
    </rPh>
    <rPh sb="3" eb="5">
      <t>カイケイ</t>
    </rPh>
    <rPh sb="6" eb="8">
      <t>カンケイ</t>
    </rPh>
    <phoneticPr fontId="0"/>
  </si>
  <si>
    <t>一般行政関係</t>
    <rPh sb="0" eb="2">
      <t>イッパン</t>
    </rPh>
    <rPh sb="2" eb="4">
      <t>ギョウセイ</t>
    </rPh>
    <rPh sb="4" eb="6">
      <t>カンケイ</t>
    </rPh>
    <phoneticPr fontId="0"/>
  </si>
  <si>
    <t>消 防 関 係</t>
    <rPh sb="0" eb="1">
      <t>ケ</t>
    </rPh>
    <rPh sb="2" eb="3">
      <t>ボウ</t>
    </rPh>
    <rPh sb="4" eb="5">
      <t>セキ</t>
    </rPh>
    <rPh sb="6" eb="7">
      <t>カカリ</t>
    </rPh>
    <phoneticPr fontId="0"/>
  </si>
  <si>
    <t>教　　　　　　育　　　　　　関　　　　　　係</t>
    <rPh sb="0" eb="1">
      <t>キョウ</t>
    </rPh>
    <rPh sb="7" eb="8">
      <t>イク</t>
    </rPh>
    <rPh sb="14" eb="15">
      <t>セキ</t>
    </rPh>
    <rPh sb="21" eb="22">
      <t>カカリ</t>
    </rPh>
    <phoneticPr fontId="0"/>
  </si>
  <si>
    <t>計</t>
    <rPh sb="0" eb="1">
      <t>ケイ</t>
    </rPh>
    <phoneticPr fontId="0"/>
  </si>
  <si>
    <t>学　　　　校　　　　関　　　　係</t>
    <rPh sb="0" eb="1">
      <t>ガク</t>
    </rPh>
    <rPh sb="5" eb="6">
      <t>コウ</t>
    </rPh>
    <rPh sb="10" eb="11">
      <t>セキ</t>
    </rPh>
    <rPh sb="15" eb="16">
      <t>カカリ</t>
    </rPh>
    <phoneticPr fontId="0"/>
  </si>
  <si>
    <t>学校以外の</t>
    <rPh sb="0" eb="2">
      <t>ガッコウ</t>
    </rPh>
    <rPh sb="2" eb="4">
      <t>イガイ</t>
    </rPh>
    <phoneticPr fontId="0"/>
  </si>
  <si>
    <t>義　　務　　教　　育</t>
    <rPh sb="0" eb="1">
      <t>ギ</t>
    </rPh>
    <rPh sb="3" eb="4">
      <t>ツトム</t>
    </rPh>
    <rPh sb="6" eb="7">
      <t>キョウ</t>
    </rPh>
    <rPh sb="9" eb="10">
      <t>イク</t>
    </rPh>
    <phoneticPr fontId="0"/>
  </si>
  <si>
    <t>そ　の　他　の　教　育</t>
    <rPh sb="4" eb="5">
      <t>タ</t>
    </rPh>
    <rPh sb="8" eb="9">
      <t>キョウ</t>
    </rPh>
    <rPh sb="10" eb="11">
      <t>イク</t>
    </rPh>
    <phoneticPr fontId="0"/>
  </si>
  <si>
    <t>教育関係</t>
    <rPh sb="0" eb="1">
      <t>キョウ</t>
    </rPh>
    <rPh sb="1" eb="2">
      <t>イク</t>
    </rPh>
    <rPh sb="2" eb="3">
      <t>セキ</t>
    </rPh>
    <rPh sb="3" eb="4">
      <t>カカリ</t>
    </rPh>
    <phoneticPr fontId="0"/>
  </si>
  <si>
    <t>市町村名</t>
    <rPh sb="0" eb="3">
      <t>シチョウソン</t>
    </rPh>
    <rPh sb="3" eb="4">
      <t>メイ</t>
    </rPh>
    <phoneticPr fontId="0"/>
  </si>
  <si>
    <t>小　学　校</t>
    <rPh sb="0" eb="1">
      <t>ショウ</t>
    </rPh>
    <rPh sb="2" eb="3">
      <t>ガク</t>
    </rPh>
    <rPh sb="4" eb="5">
      <t>コウ</t>
    </rPh>
    <phoneticPr fontId="0"/>
  </si>
  <si>
    <t>中　学　校</t>
    <rPh sb="0" eb="1">
      <t>ナカ</t>
    </rPh>
    <rPh sb="2" eb="3">
      <t>ガク</t>
    </rPh>
    <rPh sb="4" eb="5">
      <t>コウ</t>
    </rPh>
    <phoneticPr fontId="0"/>
  </si>
  <si>
    <t>特別支援学校</t>
    <rPh sb="0" eb="2">
      <t>トクベツ</t>
    </rPh>
    <rPh sb="2" eb="4">
      <t>シエン</t>
    </rPh>
    <rPh sb="4" eb="6">
      <t>ガッコウ</t>
    </rPh>
    <phoneticPr fontId="0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</si>
  <si>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0"/>
  </si>
  <si>
    <t>その他の学校</t>
    <rPh sb="2" eb="3">
      <t>タ</t>
    </rPh>
    <rPh sb="4" eb="6">
      <t>ガッコウ</t>
    </rPh>
    <phoneticPr fontId="0"/>
  </si>
  <si>
    <t>岸和田市</t>
    <rPh sb="0" eb="4">
      <t>キシワダシ</t>
    </rPh>
    <phoneticPr fontId="0"/>
  </si>
  <si>
    <t>岸</t>
    <rPh sb="0" eb="1">
      <t>キシ</t>
    </rPh>
    <phoneticPr fontId="0"/>
  </si>
  <si>
    <t>豊中市</t>
    <rPh sb="0" eb="3">
      <t>トヨナカシ</t>
    </rPh>
    <phoneticPr fontId="0"/>
  </si>
  <si>
    <t>豊中</t>
    <rPh sb="0" eb="2">
      <t>トヨナカ</t>
    </rPh>
    <phoneticPr fontId="0"/>
  </si>
  <si>
    <t>池田市</t>
    <rPh sb="0" eb="3">
      <t>イケダシ</t>
    </rPh>
    <phoneticPr fontId="0"/>
  </si>
  <si>
    <t>池</t>
    <rPh sb="0" eb="1">
      <t>イケ</t>
    </rPh>
    <phoneticPr fontId="0"/>
  </si>
  <si>
    <t>吹田市</t>
    <rPh sb="0" eb="3">
      <t>スイタシ</t>
    </rPh>
    <phoneticPr fontId="0"/>
  </si>
  <si>
    <t>吹</t>
    <rPh sb="0" eb="1">
      <t>スイ</t>
    </rPh>
    <phoneticPr fontId="0"/>
  </si>
  <si>
    <t>泉大津市</t>
    <rPh sb="0" eb="4">
      <t>イズミオオツシ</t>
    </rPh>
    <phoneticPr fontId="0"/>
  </si>
  <si>
    <t>泉大</t>
    <rPh sb="0" eb="1">
      <t>イズミ</t>
    </rPh>
    <rPh sb="1" eb="2">
      <t>ダイ</t>
    </rPh>
    <phoneticPr fontId="0"/>
  </si>
  <si>
    <t>高槻市</t>
    <rPh sb="0" eb="3">
      <t>タカツキシ</t>
    </rPh>
    <phoneticPr fontId="0"/>
  </si>
  <si>
    <t>高槻</t>
    <rPh sb="0" eb="2">
      <t>タカツキ</t>
    </rPh>
    <phoneticPr fontId="0"/>
  </si>
  <si>
    <t>貝塚市</t>
    <rPh sb="0" eb="3">
      <t>カイヅカシ</t>
    </rPh>
    <phoneticPr fontId="0"/>
  </si>
  <si>
    <t>貝</t>
    <rPh sb="0" eb="1">
      <t>カイ</t>
    </rPh>
    <phoneticPr fontId="0"/>
  </si>
  <si>
    <t>守口市</t>
    <rPh sb="0" eb="3">
      <t>モリグチシ</t>
    </rPh>
    <phoneticPr fontId="0"/>
  </si>
  <si>
    <t>守</t>
    <rPh sb="0" eb="1">
      <t>マモル</t>
    </rPh>
    <phoneticPr fontId="0"/>
  </si>
  <si>
    <t>枚方市</t>
    <rPh sb="0" eb="3">
      <t>ヒラカタシ</t>
    </rPh>
    <phoneticPr fontId="0"/>
  </si>
  <si>
    <t>枚</t>
    <rPh sb="0" eb="1">
      <t>マイ</t>
    </rPh>
    <phoneticPr fontId="0"/>
  </si>
  <si>
    <t>茨木市</t>
    <rPh sb="0" eb="3">
      <t>イバラキシ</t>
    </rPh>
    <phoneticPr fontId="0"/>
  </si>
  <si>
    <t>茨</t>
    <rPh sb="0" eb="1">
      <t>イバラ</t>
    </rPh>
    <phoneticPr fontId="0"/>
  </si>
  <si>
    <t>八尾市</t>
    <rPh sb="0" eb="3">
      <t>ヤオシ</t>
    </rPh>
    <phoneticPr fontId="0"/>
  </si>
  <si>
    <t>八</t>
    <rPh sb="0" eb="1">
      <t>ハチ</t>
    </rPh>
    <phoneticPr fontId="0"/>
  </si>
  <si>
    <t>泉佐野市</t>
    <rPh sb="0" eb="4">
      <t>イズミサノシ</t>
    </rPh>
    <phoneticPr fontId="0"/>
  </si>
  <si>
    <t>泉佐</t>
    <rPh sb="0" eb="1">
      <t>イズミ</t>
    </rPh>
    <rPh sb="1" eb="2">
      <t>サ</t>
    </rPh>
    <phoneticPr fontId="0"/>
  </si>
  <si>
    <t>富田林市</t>
    <rPh sb="0" eb="4">
      <t>トンダバヤシシ</t>
    </rPh>
    <phoneticPr fontId="0"/>
  </si>
  <si>
    <t>富</t>
    <rPh sb="0" eb="1">
      <t>トミ</t>
    </rPh>
    <phoneticPr fontId="0"/>
  </si>
  <si>
    <t>寝屋川市</t>
    <rPh sb="0" eb="4">
      <t>ネヤガワシ</t>
    </rPh>
    <phoneticPr fontId="0"/>
  </si>
  <si>
    <t>寝</t>
    <rPh sb="0" eb="1">
      <t>ネ</t>
    </rPh>
    <phoneticPr fontId="0"/>
  </si>
  <si>
    <t>河内長野市</t>
    <rPh sb="0" eb="5">
      <t>カワチナガノシ</t>
    </rPh>
    <phoneticPr fontId="0"/>
  </si>
  <si>
    <t>河長</t>
    <rPh sb="0" eb="1">
      <t>カワ</t>
    </rPh>
    <rPh sb="1" eb="2">
      <t>チョウ</t>
    </rPh>
    <phoneticPr fontId="0"/>
  </si>
  <si>
    <t>松原市</t>
    <rPh sb="0" eb="3">
      <t>マツバラシ</t>
    </rPh>
    <phoneticPr fontId="0"/>
  </si>
  <si>
    <t>松</t>
    <rPh sb="0" eb="1">
      <t>マツ</t>
    </rPh>
    <phoneticPr fontId="0"/>
  </si>
  <si>
    <t>大東市</t>
    <rPh sb="0" eb="3">
      <t>ダイトウシ</t>
    </rPh>
    <phoneticPr fontId="0"/>
  </si>
  <si>
    <t>大東</t>
    <rPh sb="0" eb="2">
      <t>ダイトウ</t>
    </rPh>
    <phoneticPr fontId="0"/>
  </si>
  <si>
    <t>和泉市</t>
    <rPh sb="0" eb="3">
      <t>イズミシ</t>
    </rPh>
    <phoneticPr fontId="0"/>
  </si>
  <si>
    <t>和</t>
    <rPh sb="0" eb="1">
      <t>ワ</t>
    </rPh>
    <phoneticPr fontId="0"/>
  </si>
  <si>
    <t>箕面市</t>
    <rPh sb="0" eb="3">
      <t>ミノオシ</t>
    </rPh>
    <phoneticPr fontId="0"/>
  </si>
  <si>
    <t>箕</t>
    <rPh sb="0" eb="1">
      <t>ミ</t>
    </rPh>
    <phoneticPr fontId="0"/>
  </si>
  <si>
    <t>柏原市</t>
    <rPh sb="0" eb="3">
      <t>カシワラシ</t>
    </rPh>
    <phoneticPr fontId="0"/>
  </si>
  <si>
    <t>柏</t>
    <rPh sb="0" eb="1">
      <t>カシワ</t>
    </rPh>
    <phoneticPr fontId="0"/>
  </si>
  <si>
    <t>羽曳野市</t>
    <rPh sb="0" eb="4">
      <t>ハビキノシ</t>
    </rPh>
    <phoneticPr fontId="0"/>
  </si>
  <si>
    <t>羽</t>
    <rPh sb="0" eb="1">
      <t>ハ</t>
    </rPh>
    <phoneticPr fontId="0"/>
  </si>
  <si>
    <t>門真市</t>
    <rPh sb="0" eb="3">
      <t>カドマシ</t>
    </rPh>
    <phoneticPr fontId="0"/>
  </si>
  <si>
    <t>門</t>
    <rPh sb="0" eb="1">
      <t>カド</t>
    </rPh>
    <phoneticPr fontId="0"/>
  </si>
  <si>
    <t>摂津市</t>
    <rPh sb="0" eb="3">
      <t>セッツシ</t>
    </rPh>
    <phoneticPr fontId="0"/>
  </si>
  <si>
    <t>摂</t>
    <rPh sb="0" eb="1">
      <t>セツ</t>
    </rPh>
    <phoneticPr fontId="0"/>
  </si>
  <si>
    <t>高石市</t>
    <rPh sb="0" eb="3">
      <t>タカイシシ</t>
    </rPh>
    <phoneticPr fontId="0"/>
  </si>
  <si>
    <t>高石</t>
    <rPh sb="0" eb="2">
      <t>タカイシ</t>
    </rPh>
    <phoneticPr fontId="0"/>
  </si>
  <si>
    <t>藤井寺市</t>
    <rPh sb="0" eb="4">
      <t>フジイデラシ</t>
    </rPh>
    <phoneticPr fontId="0"/>
  </si>
  <si>
    <t>藤</t>
    <rPh sb="0" eb="1">
      <t>フジ</t>
    </rPh>
    <phoneticPr fontId="0"/>
  </si>
  <si>
    <t>東大阪市</t>
    <rPh sb="0" eb="4">
      <t>ヒガシオオサカシ</t>
    </rPh>
    <phoneticPr fontId="0"/>
  </si>
  <si>
    <t>東大</t>
    <rPh sb="0" eb="1">
      <t>ヒガシ</t>
    </rPh>
    <rPh sb="1" eb="2">
      <t>ダイ</t>
    </rPh>
    <phoneticPr fontId="0"/>
  </si>
  <si>
    <t>泉南市</t>
    <rPh sb="0" eb="3">
      <t>センナンシ</t>
    </rPh>
    <phoneticPr fontId="0"/>
  </si>
  <si>
    <t>泉南</t>
    <rPh sb="0" eb="2">
      <t>センナン</t>
    </rPh>
    <phoneticPr fontId="0"/>
  </si>
  <si>
    <t>四條畷市</t>
    <rPh sb="0" eb="4">
      <t>シジョウナワテシ</t>
    </rPh>
    <phoneticPr fontId="0"/>
  </si>
  <si>
    <t>四</t>
    <rPh sb="0" eb="1">
      <t>ヨン</t>
    </rPh>
    <phoneticPr fontId="0"/>
  </si>
  <si>
    <t>交野市</t>
    <rPh sb="0" eb="3">
      <t>カタノシ</t>
    </rPh>
    <phoneticPr fontId="0"/>
  </si>
  <si>
    <t>交</t>
    <rPh sb="0" eb="1">
      <t>コウ</t>
    </rPh>
    <phoneticPr fontId="0"/>
  </si>
  <si>
    <t>大阪狭山市</t>
    <rPh sb="0" eb="5">
      <t>オオサカサヤマシ</t>
    </rPh>
    <phoneticPr fontId="0"/>
  </si>
  <si>
    <t>狭</t>
    <rPh sb="0" eb="1">
      <t>セバ</t>
    </rPh>
    <phoneticPr fontId="0"/>
  </si>
  <si>
    <t>阪南市</t>
    <rPh sb="0" eb="3">
      <t>ハンナンシ</t>
    </rPh>
    <phoneticPr fontId="0"/>
  </si>
  <si>
    <t>阪</t>
    <rPh sb="0" eb="1">
      <t>サカ</t>
    </rPh>
    <phoneticPr fontId="0"/>
  </si>
  <si>
    <t>市計</t>
    <rPh sb="0" eb="1">
      <t>シ</t>
    </rPh>
    <rPh sb="1" eb="2">
      <t>ケイ</t>
    </rPh>
    <phoneticPr fontId="0"/>
  </si>
  <si>
    <t>島本町</t>
    <rPh sb="0" eb="3">
      <t>シマモトチョウ</t>
    </rPh>
    <phoneticPr fontId="0"/>
  </si>
  <si>
    <t>島</t>
    <rPh sb="0" eb="1">
      <t>シマ</t>
    </rPh>
    <phoneticPr fontId="0"/>
  </si>
  <si>
    <t>豊能町</t>
    <rPh sb="0" eb="3">
      <t>トヨノチョウ</t>
    </rPh>
    <phoneticPr fontId="0"/>
  </si>
  <si>
    <t>豊能</t>
    <rPh sb="0" eb="2">
      <t>トヨノ</t>
    </rPh>
    <phoneticPr fontId="0"/>
  </si>
  <si>
    <t>能勢町</t>
    <rPh sb="0" eb="3">
      <t>ノセチョウ</t>
    </rPh>
    <phoneticPr fontId="0"/>
  </si>
  <si>
    <t>能</t>
    <rPh sb="0" eb="1">
      <t>ノウ</t>
    </rPh>
    <phoneticPr fontId="0"/>
  </si>
  <si>
    <t>忠岡町</t>
    <rPh sb="0" eb="3">
      <t>タダオカチョウ</t>
    </rPh>
    <phoneticPr fontId="0"/>
  </si>
  <si>
    <t>忠</t>
    <rPh sb="0" eb="1">
      <t>タダシ</t>
    </rPh>
    <phoneticPr fontId="0"/>
  </si>
  <si>
    <t>熊取町</t>
    <rPh sb="0" eb="3">
      <t>クマトリチョウ</t>
    </rPh>
    <phoneticPr fontId="0"/>
  </si>
  <si>
    <t>熊</t>
    <rPh sb="0" eb="1">
      <t>クマ</t>
    </rPh>
    <phoneticPr fontId="0"/>
  </si>
  <si>
    <t>田尻町</t>
    <rPh sb="0" eb="3">
      <t>タジリチョウ</t>
    </rPh>
    <phoneticPr fontId="0"/>
  </si>
  <si>
    <t>田</t>
    <rPh sb="0" eb="1">
      <t>タ</t>
    </rPh>
    <phoneticPr fontId="0"/>
  </si>
  <si>
    <t>岬町</t>
    <rPh sb="0" eb="2">
      <t>ミサキチョウ</t>
    </rPh>
    <phoneticPr fontId="0"/>
  </si>
  <si>
    <t>岬</t>
    <rPh sb="0" eb="1">
      <t>ミサキ</t>
    </rPh>
    <phoneticPr fontId="0"/>
  </si>
  <si>
    <t>太子町</t>
    <rPh sb="0" eb="3">
      <t>タイシチョウ</t>
    </rPh>
    <phoneticPr fontId="0"/>
  </si>
  <si>
    <t>太</t>
    <rPh sb="0" eb="1">
      <t>フト</t>
    </rPh>
    <phoneticPr fontId="0"/>
  </si>
  <si>
    <t>河南町</t>
    <rPh sb="0" eb="3">
      <t>カナンチョウ</t>
    </rPh>
    <phoneticPr fontId="0"/>
  </si>
  <si>
    <t>河南</t>
    <rPh sb="0" eb="2">
      <t>カナン</t>
    </rPh>
    <phoneticPr fontId="0"/>
  </si>
  <si>
    <t>千早赤阪村</t>
    <rPh sb="0" eb="5">
      <t>チハヤアカサカムラ</t>
    </rPh>
    <phoneticPr fontId="0"/>
  </si>
  <si>
    <t>千</t>
    <rPh sb="0" eb="1">
      <t>セン</t>
    </rPh>
    <phoneticPr fontId="0"/>
  </si>
  <si>
    <t>町村計</t>
    <rPh sb="0" eb="2">
      <t>チョウソン</t>
    </rPh>
    <rPh sb="2" eb="3">
      <t>ケイ</t>
    </rPh>
    <phoneticPr fontId="0"/>
  </si>
  <si>
    <t>合計</t>
    <rPh sb="0" eb="2">
      <t>ゴウケイ</t>
    </rPh>
    <phoneticPr fontId="0"/>
  </si>
  <si>
    <t>〔一般職員〕</t>
    <rPh sb="1" eb="3">
      <t>イッパン</t>
    </rPh>
    <rPh sb="3" eb="5">
      <t>ショクイン</t>
    </rPh>
    <phoneticPr fontId="0"/>
  </si>
  <si>
    <t>〔教育公務員〕</t>
    <rPh sb="1" eb="3">
      <t>キョウイク</t>
    </rPh>
    <rPh sb="3" eb="6">
      <t>コウムイン</t>
    </rPh>
    <phoneticPr fontId="0"/>
  </si>
  <si>
    <t>〔一般職員のうち技能労務職員〕</t>
    <rPh sb="1" eb="3">
      <t>イッパン</t>
    </rPh>
    <rPh sb="3" eb="5">
      <t>ショクイン</t>
    </rPh>
    <rPh sb="8" eb="10">
      <t>ギノウ</t>
    </rPh>
    <rPh sb="10" eb="12">
      <t>ロウム</t>
    </rPh>
    <rPh sb="12" eb="14">
      <t>ショクイン</t>
    </rPh>
    <phoneticPr fontId="0"/>
  </si>
  <si>
    <t>〔臨時職員〕</t>
    <rPh sb="1" eb="5">
      <t>リンジショクイン</t>
    </rPh>
    <phoneticPr fontId="0"/>
  </si>
  <si>
    <t>（令和6年4月1日現在）（単位：人）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3" eb="15">
      <t>タンイ</t>
    </rPh>
    <rPh sb="16" eb="17">
      <t>ニン</t>
    </rPh>
    <phoneticPr fontId="0"/>
  </si>
  <si>
    <t>（令和6年4月1日現在）（単位：人）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rPh sb="13" eb="15">
      <t>タンイ</t>
    </rPh>
    <rPh sb="16" eb="17">
      <t>ニン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</si>
</sst>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#;\-#,###;\-;&quot;&quot;"/>
  </numFmts>
  <fonts count="6" x14ac:knownFonts="1"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6"/>
      <name val="ＭＳ 明朝"/>
      <family val="1"/>
      <charset val="128"/>
    </font>
    <font>
      <sz val="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distributed"/>
    </xf>
    <xf numFmtId="0" fontId="4" fillId="0" borderId="0" xfId="0" applyFont="1" applyAlignment="1"/>
    <xf numFmtId="49" fontId="4" fillId="0" borderId="0" xfId="0" applyNumberFormat="1" applyFont="1" applyAlignment="1">
      <alignment horizontal="center"/>
    </xf>
    <xf numFmtId="177" fontId="4" fillId="0" borderId="0" xfId="0" applyNumberFormat="1" applyFont="1" applyAlignment="1"/>
    <xf numFmtId="177" fontId="5" fillId="0" borderId="0" xfId="0" applyNumberFormat="1" applyFont="1">
      <alignment vertical="center"/>
    </xf>
    <xf numFmtId="177" fontId="4" fillId="2" borderId="2" xfId="1" applyNumberFormat="1" applyFont="1" applyFill="1" applyBorder="1" applyAlignment="1"/>
    <xf numFmtId="177" fontId="4" fillId="0" borderId="2" xfId="1" applyNumberFormat="1" applyFont="1" applyBorder="1" applyAlignment="1"/>
    <xf numFmtId="177" fontId="5" fillId="0" borderId="3" xfId="1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distributed" vertical="center"/>
    </xf>
    <xf numFmtId="177" fontId="4" fillId="0" borderId="2" xfId="0" applyNumberFormat="1" applyFont="1" applyBorder="1" applyAlignment="1"/>
    <xf numFmtId="177" fontId="5" fillId="0" borderId="3" xfId="0" applyNumberFormat="1" applyFont="1" applyBorder="1">
      <alignment vertical="center"/>
    </xf>
    <xf numFmtId="177" fontId="5" fillId="2" borderId="3" xfId="1" applyNumberFormat="1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2CFF77DE-EB4C-47A6-A830-F44CCC316A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E823713-BD1B-448D-AA48-2D96F1A15666}"/>
            </a:ext>
          </a:extLst>
        </xdr:cNvPr>
        <xdr:cNvSpPr>
          <a:spLocks noChangeShapeType="1"/>
        </xdr:cNvSpPr>
      </xdr:nvSpPr>
      <xdr:spPr bwMode="auto">
        <a:xfrm>
          <a:off x="9525" y="344805"/>
          <a:ext cx="9048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60C628A-ED9D-4DCE-968A-CDB04576A24C}"/>
            </a:ext>
          </a:extLst>
        </xdr:cNvPr>
        <xdr:cNvSpPr>
          <a:spLocks noChangeShapeType="1"/>
        </xdr:cNvSpPr>
      </xdr:nvSpPr>
      <xdr:spPr bwMode="auto">
        <a:xfrm>
          <a:off x="9525" y="344805"/>
          <a:ext cx="866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17F3D54-A61E-4AFB-A7AE-21B3BFC2B032}"/>
            </a:ext>
          </a:extLst>
        </xdr:cNvPr>
        <xdr:cNvSpPr>
          <a:spLocks noChangeShapeType="1"/>
        </xdr:cNvSpPr>
      </xdr:nvSpPr>
      <xdr:spPr bwMode="auto">
        <a:xfrm>
          <a:off x="9525" y="344805"/>
          <a:ext cx="101155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28912B2-E974-4E93-8A9D-E7432CA46907}"/>
            </a:ext>
          </a:extLst>
        </xdr:cNvPr>
        <xdr:cNvSpPr>
          <a:spLocks noChangeShapeType="1"/>
        </xdr:cNvSpPr>
      </xdr:nvSpPr>
      <xdr:spPr bwMode="auto">
        <a:xfrm>
          <a:off x="9525" y="344805"/>
          <a:ext cx="9048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E09987C-23D9-4A05-B3BF-AADDB71F0B93}"/>
            </a:ext>
          </a:extLst>
        </xdr:cNvPr>
        <xdr:cNvSpPr>
          <a:spLocks noChangeShapeType="1"/>
        </xdr:cNvSpPr>
      </xdr:nvSpPr>
      <xdr:spPr bwMode="auto">
        <a:xfrm>
          <a:off x="9525" y="344805"/>
          <a:ext cx="9048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C842A-26F1-45CA-BE1A-6BFCBB6BDECF}">
  <sheetPr>
    <tabColor rgb="FFFF0000"/>
  </sheetPr>
  <dimension ref="A1:AB54"/>
  <sheetViews>
    <sheetView tabSelected="1" view="pageBreakPreview" zoomScale="115" zoomScaleNormal="120" zoomScaleSheetLayoutView="115" workbookViewId="0">
      <pane xSplit="1" ySplit="10" topLeftCell="B11" activePane="bottomRight" state="frozen"/>
      <selection activeCell="P15" sqref="P15"/>
      <selection pane="topRight" activeCell="P15" sqref="P15"/>
      <selection pane="bottomLeft" activeCell="P15" sqref="P15"/>
      <selection pane="bottomRight" activeCell="S20" sqref="S20"/>
    </sheetView>
  </sheetViews>
  <sheetFormatPr defaultColWidth="10" defaultRowHeight="8.4" x14ac:dyDescent="0.15"/>
  <cols>
    <col min="1" max="1" width="24" style="15" bestFit="1" customWidth="1"/>
    <col min="2" max="14" width="16.19921875" style="15" customWidth="1"/>
    <col min="15" max="15" width="10" style="15"/>
    <col min="16" max="16" width="15.19921875" style="15" customWidth="1"/>
    <col min="17" max="17" width="15" style="15" customWidth="1"/>
    <col min="18" max="19" width="12.19921875" style="15" customWidth="1"/>
    <col min="20" max="20" width="11.796875" style="15" customWidth="1"/>
    <col min="21" max="21" width="12.3984375" style="15" customWidth="1"/>
    <col min="22" max="22" width="14.19921875" style="15" customWidth="1"/>
    <col min="23" max="23" width="10" style="15"/>
    <col min="24" max="24" width="10.796875" style="15" customWidth="1"/>
    <col min="25" max="16384" width="10" style="15"/>
  </cols>
  <sheetData>
    <row r="1" spans="1:27" ht="14.25" customHeight="1" x14ac:dyDescent="0.15">
      <c r="A1" s="1" t="s">
        <v>0</v>
      </c>
    </row>
    <row r="2" spans="1:27" ht="12.75" customHeight="1" x14ac:dyDescent="0.15">
      <c r="A2" s="2" t="s">
        <v>1</v>
      </c>
      <c r="N2" s="16" t="s">
        <v>111</v>
      </c>
      <c r="P2" s="3"/>
    </row>
    <row r="3" spans="1:27" s="3" customFormat="1" ht="12" customHeight="1" x14ac:dyDescent="0.15">
      <c r="A3" s="4" t="s">
        <v>2</v>
      </c>
      <c r="B3" s="24" t="s">
        <v>3</v>
      </c>
      <c r="C3" s="24" t="s">
        <v>4</v>
      </c>
      <c r="D3" s="24"/>
      <c r="E3" s="24"/>
      <c r="F3" s="24"/>
      <c r="G3" s="24"/>
      <c r="H3" s="24"/>
      <c r="I3" s="24"/>
      <c r="J3" s="24"/>
      <c r="K3" s="24"/>
      <c r="L3" s="24"/>
      <c r="M3" s="29" t="s">
        <v>5</v>
      </c>
      <c r="N3" s="29" t="s">
        <v>6</v>
      </c>
    </row>
    <row r="4" spans="1:27" s="3" customFormat="1" ht="12" customHeight="1" x14ac:dyDescent="0.15">
      <c r="A4" s="21"/>
      <c r="B4" s="25"/>
      <c r="C4" s="23" t="s">
        <v>7</v>
      </c>
      <c r="D4" s="23" t="s">
        <v>8</v>
      </c>
      <c r="E4" s="23" t="s">
        <v>9</v>
      </c>
      <c r="F4" s="23"/>
      <c r="G4" s="23"/>
      <c r="H4" s="23"/>
      <c r="I4" s="23"/>
      <c r="J4" s="23"/>
      <c r="K4" s="23"/>
      <c r="L4" s="23" t="s">
        <v>10</v>
      </c>
      <c r="M4" s="25"/>
      <c r="N4" s="25"/>
      <c r="P4" s="27"/>
      <c r="Q4" s="27"/>
      <c r="R4" s="27"/>
      <c r="S4" s="27"/>
      <c r="T4" s="27"/>
      <c r="U4" s="27"/>
      <c r="V4" s="27"/>
      <c r="X4" s="28"/>
      <c r="Y4" s="27"/>
      <c r="AA4" s="27"/>
    </row>
    <row r="5" spans="1:27" s="3" customFormat="1" ht="6" customHeight="1" x14ac:dyDescent="0.15">
      <c r="A5" s="21"/>
      <c r="B5" s="25"/>
      <c r="C5" s="23"/>
      <c r="D5" s="23"/>
      <c r="E5" s="23" t="s">
        <v>11</v>
      </c>
      <c r="F5" s="23"/>
      <c r="G5" s="23"/>
      <c r="H5" s="23"/>
      <c r="I5" s="23"/>
      <c r="J5" s="13"/>
      <c r="K5" s="23" t="s">
        <v>10</v>
      </c>
      <c r="L5" s="23"/>
      <c r="M5" s="25"/>
      <c r="N5" s="25"/>
      <c r="P5" s="27"/>
      <c r="Q5" s="27"/>
      <c r="R5" s="27"/>
      <c r="S5" s="27"/>
      <c r="T5" s="27"/>
      <c r="U5" s="27"/>
      <c r="V5" s="27"/>
      <c r="X5" s="27"/>
      <c r="Y5" s="27"/>
      <c r="AA5" s="27"/>
    </row>
    <row r="6" spans="1:27" s="3" customFormat="1" ht="6" customHeight="1" x14ac:dyDescent="0.15">
      <c r="A6" s="21"/>
      <c r="B6" s="25"/>
      <c r="C6" s="23"/>
      <c r="D6" s="23"/>
      <c r="E6" s="23"/>
      <c r="F6" s="23"/>
      <c r="G6" s="23"/>
      <c r="H6" s="23"/>
      <c r="I6" s="23"/>
      <c r="J6" s="25" t="s">
        <v>12</v>
      </c>
      <c r="K6" s="23"/>
      <c r="L6" s="23"/>
      <c r="M6" s="25"/>
      <c r="N6" s="25"/>
      <c r="P6" s="27"/>
      <c r="Q6" s="27"/>
      <c r="R6" s="27"/>
      <c r="S6" s="27"/>
      <c r="T6" s="27"/>
      <c r="U6" s="27"/>
      <c r="V6" s="27"/>
      <c r="X6" s="27"/>
      <c r="Y6" s="27"/>
      <c r="AA6" s="27"/>
    </row>
    <row r="7" spans="1:27" s="3" customFormat="1" ht="6" customHeight="1" x14ac:dyDescent="0.15">
      <c r="A7" s="21"/>
      <c r="B7" s="25"/>
      <c r="C7" s="23"/>
      <c r="D7" s="23"/>
      <c r="E7" s="23" t="s">
        <v>13</v>
      </c>
      <c r="F7" s="23"/>
      <c r="G7" s="23"/>
      <c r="H7" s="23" t="s">
        <v>14</v>
      </c>
      <c r="I7" s="23"/>
      <c r="J7" s="25"/>
      <c r="K7" s="23"/>
      <c r="L7" s="23"/>
      <c r="M7" s="25"/>
      <c r="N7" s="25"/>
      <c r="P7" s="27"/>
      <c r="Q7" s="27"/>
      <c r="R7" s="27"/>
      <c r="S7" s="27"/>
      <c r="T7" s="27"/>
      <c r="U7" s="27"/>
      <c r="V7" s="27"/>
      <c r="X7" s="27"/>
      <c r="Y7" s="27"/>
      <c r="AA7" s="27"/>
    </row>
    <row r="8" spans="1:27" s="3" customFormat="1" ht="6" customHeight="1" x14ac:dyDescent="0.15">
      <c r="A8" s="21"/>
      <c r="B8" s="25"/>
      <c r="C8" s="23"/>
      <c r="D8" s="23"/>
      <c r="E8" s="23"/>
      <c r="F8" s="23"/>
      <c r="G8" s="23"/>
      <c r="H8" s="23"/>
      <c r="I8" s="23"/>
      <c r="J8" s="25" t="s">
        <v>15</v>
      </c>
      <c r="K8" s="23"/>
      <c r="L8" s="23"/>
      <c r="M8" s="25"/>
      <c r="N8" s="25"/>
      <c r="P8" s="27"/>
      <c r="Q8" s="27"/>
      <c r="R8" s="27"/>
      <c r="S8" s="27"/>
      <c r="T8" s="27"/>
      <c r="U8" s="27"/>
      <c r="V8" s="27"/>
      <c r="X8" s="27"/>
      <c r="Y8" s="27"/>
      <c r="AA8" s="27"/>
    </row>
    <row r="9" spans="1:27" s="3" customFormat="1" ht="6" customHeight="1" x14ac:dyDescent="0.15">
      <c r="A9" s="21" t="s">
        <v>16</v>
      </c>
      <c r="B9" s="25"/>
      <c r="C9" s="23"/>
      <c r="D9" s="23"/>
      <c r="E9" s="23" t="s">
        <v>17</v>
      </c>
      <c r="F9" s="23" t="s">
        <v>18</v>
      </c>
      <c r="G9" s="23" t="s">
        <v>19</v>
      </c>
      <c r="H9" s="23" t="s">
        <v>20</v>
      </c>
      <c r="I9" s="23" t="s">
        <v>21</v>
      </c>
      <c r="J9" s="25"/>
      <c r="K9" s="23"/>
      <c r="L9" s="23"/>
      <c r="M9" s="25"/>
      <c r="N9" s="25"/>
      <c r="P9" s="27"/>
      <c r="Q9" s="27"/>
      <c r="R9" s="27"/>
      <c r="S9" s="27"/>
      <c r="T9" s="27"/>
      <c r="U9" s="27"/>
      <c r="V9" s="27"/>
      <c r="X9" s="27"/>
      <c r="Y9" s="27"/>
      <c r="AA9" s="27"/>
    </row>
    <row r="10" spans="1:27" s="3" customFormat="1" ht="6" customHeight="1" x14ac:dyDescent="0.15">
      <c r="A10" s="22"/>
      <c r="B10" s="26"/>
      <c r="C10" s="23"/>
      <c r="D10" s="23"/>
      <c r="E10" s="23"/>
      <c r="F10" s="23"/>
      <c r="G10" s="23"/>
      <c r="H10" s="23"/>
      <c r="I10" s="23"/>
      <c r="J10" s="14"/>
      <c r="K10" s="23"/>
      <c r="L10" s="23"/>
      <c r="M10" s="26"/>
      <c r="N10" s="26"/>
      <c r="P10" s="27"/>
      <c r="Q10" s="27"/>
      <c r="R10" s="27"/>
      <c r="S10" s="27"/>
      <c r="T10" s="27"/>
      <c r="U10" s="27"/>
      <c r="V10" s="27"/>
      <c r="X10" s="27"/>
      <c r="Y10" s="27"/>
      <c r="AA10" s="27"/>
    </row>
    <row r="11" spans="1:27" s="6" customFormat="1" x14ac:dyDescent="0.15">
      <c r="A11" s="5" t="s">
        <v>22</v>
      </c>
      <c r="B11" s="18">
        <v>2051</v>
      </c>
      <c r="C11" s="18">
        <v>882</v>
      </c>
      <c r="D11" s="18">
        <v>194</v>
      </c>
      <c r="E11" s="18">
        <v>50</v>
      </c>
      <c r="F11" s="18">
        <v>11</v>
      </c>
      <c r="G11" s="18">
        <v>0</v>
      </c>
      <c r="H11" s="18">
        <v>64</v>
      </c>
      <c r="I11" s="18">
        <v>60</v>
      </c>
      <c r="J11" s="18">
        <v>87</v>
      </c>
      <c r="K11" s="18">
        <v>272</v>
      </c>
      <c r="L11" s="18">
        <v>1348</v>
      </c>
      <c r="M11" s="18">
        <v>82</v>
      </c>
      <c r="N11" s="18">
        <v>621</v>
      </c>
      <c r="O11" s="6" t="s">
        <v>23</v>
      </c>
      <c r="R11" s="8"/>
      <c r="T11" s="8"/>
      <c r="V11" s="8"/>
      <c r="Y11" s="8"/>
      <c r="AA11" s="7"/>
    </row>
    <row r="12" spans="1:27" s="6" customFormat="1" x14ac:dyDescent="0.15">
      <c r="A12" s="5" t="s">
        <v>24</v>
      </c>
      <c r="B12" s="18">
        <v>3671</v>
      </c>
      <c r="C12" s="18">
        <v>1836</v>
      </c>
      <c r="D12" s="18">
        <v>408</v>
      </c>
      <c r="E12" s="18">
        <v>36</v>
      </c>
      <c r="F12" s="18">
        <v>7</v>
      </c>
      <c r="G12" s="18">
        <v>0</v>
      </c>
      <c r="H12" s="18">
        <v>0</v>
      </c>
      <c r="I12" s="18">
        <v>0</v>
      </c>
      <c r="J12" s="18">
        <v>229</v>
      </c>
      <c r="K12" s="18">
        <v>272</v>
      </c>
      <c r="L12" s="18">
        <v>2516</v>
      </c>
      <c r="M12" s="18">
        <v>1078</v>
      </c>
      <c r="N12" s="18">
        <v>77</v>
      </c>
      <c r="O12" s="6" t="s">
        <v>25</v>
      </c>
      <c r="R12" s="8"/>
      <c r="T12" s="8"/>
      <c r="V12" s="8"/>
      <c r="Y12" s="8"/>
      <c r="AA12" s="7"/>
    </row>
    <row r="13" spans="1:27" s="6" customFormat="1" x14ac:dyDescent="0.15">
      <c r="A13" s="5" t="s">
        <v>26</v>
      </c>
      <c r="B13" s="18">
        <v>1355</v>
      </c>
      <c r="C13" s="18">
        <v>439</v>
      </c>
      <c r="D13" s="18">
        <v>130</v>
      </c>
      <c r="E13" s="18">
        <v>8</v>
      </c>
      <c r="F13" s="18">
        <v>5</v>
      </c>
      <c r="G13" s="18">
        <v>0</v>
      </c>
      <c r="H13" s="18">
        <v>0</v>
      </c>
      <c r="I13" s="18">
        <v>19</v>
      </c>
      <c r="J13" s="18">
        <v>84</v>
      </c>
      <c r="K13" s="18">
        <v>116</v>
      </c>
      <c r="L13" s="18">
        <v>685</v>
      </c>
      <c r="M13" s="18">
        <v>636</v>
      </c>
      <c r="N13" s="18">
        <v>34</v>
      </c>
      <c r="O13" s="6" t="s">
        <v>27</v>
      </c>
      <c r="R13" s="8"/>
      <c r="T13" s="8"/>
      <c r="V13" s="8"/>
      <c r="Y13" s="8"/>
      <c r="AA13" s="7"/>
    </row>
    <row r="14" spans="1:27" s="6" customFormat="1" x14ac:dyDescent="0.15">
      <c r="A14" s="5" t="s">
        <v>28</v>
      </c>
      <c r="B14" s="18">
        <v>2896</v>
      </c>
      <c r="C14" s="18">
        <v>1828</v>
      </c>
      <c r="D14" s="18">
        <v>365</v>
      </c>
      <c r="E14" s="18">
        <v>73</v>
      </c>
      <c r="F14" s="18">
        <v>11</v>
      </c>
      <c r="G14" s="18">
        <v>0</v>
      </c>
      <c r="H14" s="18">
        <v>0</v>
      </c>
      <c r="I14" s="18">
        <v>61</v>
      </c>
      <c r="J14" s="18">
        <v>256</v>
      </c>
      <c r="K14" s="18">
        <v>401</v>
      </c>
      <c r="L14" s="18">
        <v>2594</v>
      </c>
      <c r="M14" s="18">
        <v>134</v>
      </c>
      <c r="N14" s="18">
        <v>168</v>
      </c>
      <c r="O14" s="6" t="s">
        <v>29</v>
      </c>
      <c r="R14" s="8"/>
      <c r="T14" s="8"/>
      <c r="V14" s="8"/>
      <c r="Y14" s="8"/>
      <c r="AA14" s="7"/>
    </row>
    <row r="15" spans="1:27" s="6" customFormat="1" x14ac:dyDescent="0.15">
      <c r="A15" s="5" t="s">
        <v>30</v>
      </c>
      <c r="B15" s="18">
        <v>783</v>
      </c>
      <c r="C15" s="18">
        <v>357</v>
      </c>
      <c r="D15" s="18">
        <v>86</v>
      </c>
      <c r="E15" s="18">
        <v>0</v>
      </c>
      <c r="F15" s="18">
        <v>0</v>
      </c>
      <c r="G15" s="18">
        <v>0</v>
      </c>
      <c r="H15" s="18">
        <v>0</v>
      </c>
      <c r="I15" s="18">
        <v>18</v>
      </c>
      <c r="J15" s="18">
        <v>46</v>
      </c>
      <c r="K15" s="18">
        <v>64</v>
      </c>
      <c r="L15" s="18">
        <v>507</v>
      </c>
      <c r="M15" s="18">
        <v>243</v>
      </c>
      <c r="N15" s="18">
        <v>33</v>
      </c>
      <c r="O15" s="6" t="s">
        <v>31</v>
      </c>
      <c r="R15" s="8"/>
      <c r="T15" s="8"/>
      <c r="V15" s="8"/>
      <c r="Y15" s="8"/>
      <c r="AA15" s="7"/>
    </row>
    <row r="16" spans="1:27" s="6" customFormat="1" x14ac:dyDescent="0.15">
      <c r="A16" s="5" t="s">
        <v>32</v>
      </c>
      <c r="B16" s="18">
        <v>2458</v>
      </c>
      <c r="C16" s="18">
        <v>1431</v>
      </c>
      <c r="D16" s="18">
        <v>325</v>
      </c>
      <c r="E16" s="18">
        <v>67</v>
      </c>
      <c r="F16" s="18">
        <v>43</v>
      </c>
      <c r="G16" s="18">
        <v>0</v>
      </c>
      <c r="H16" s="18">
        <v>0</v>
      </c>
      <c r="I16" s="18">
        <v>46</v>
      </c>
      <c r="J16" s="18">
        <v>161</v>
      </c>
      <c r="K16" s="18">
        <v>317</v>
      </c>
      <c r="L16" s="18">
        <v>2073</v>
      </c>
      <c r="M16" s="18">
        <v>282</v>
      </c>
      <c r="N16" s="18">
        <v>103</v>
      </c>
      <c r="O16" s="6" t="s">
        <v>33</v>
      </c>
      <c r="R16" s="8"/>
      <c r="T16" s="8"/>
      <c r="V16" s="8"/>
      <c r="Y16" s="8"/>
      <c r="AA16" s="7"/>
    </row>
    <row r="17" spans="1:27" s="6" customFormat="1" x14ac:dyDescent="0.15">
      <c r="A17" s="5" t="s">
        <v>34</v>
      </c>
      <c r="B17" s="18">
        <v>1038</v>
      </c>
      <c r="C17" s="18">
        <v>436</v>
      </c>
      <c r="D17" s="18">
        <v>91</v>
      </c>
      <c r="E17" s="18">
        <v>25</v>
      </c>
      <c r="F17" s="18">
        <v>4</v>
      </c>
      <c r="G17" s="18">
        <v>0</v>
      </c>
      <c r="H17" s="18">
        <v>0</v>
      </c>
      <c r="I17" s="18">
        <v>22</v>
      </c>
      <c r="J17" s="18">
        <v>43</v>
      </c>
      <c r="K17" s="18">
        <v>94</v>
      </c>
      <c r="L17" s="18">
        <v>621</v>
      </c>
      <c r="M17" s="18">
        <v>387</v>
      </c>
      <c r="N17" s="18">
        <v>30</v>
      </c>
      <c r="O17" s="6" t="s">
        <v>35</v>
      </c>
      <c r="R17" s="8"/>
      <c r="T17" s="8"/>
      <c r="V17" s="8"/>
      <c r="Y17" s="8"/>
      <c r="AA17" s="7"/>
    </row>
    <row r="18" spans="1:27" s="6" customFormat="1" x14ac:dyDescent="0.15">
      <c r="A18" s="5" t="s">
        <v>36</v>
      </c>
      <c r="B18" s="18">
        <v>665</v>
      </c>
      <c r="C18" s="18">
        <v>512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49</v>
      </c>
      <c r="K18" s="18">
        <v>49</v>
      </c>
      <c r="L18" s="18">
        <v>561</v>
      </c>
      <c r="M18" s="18">
        <v>34</v>
      </c>
      <c r="N18" s="18">
        <v>70</v>
      </c>
      <c r="O18" s="6" t="s">
        <v>37</v>
      </c>
      <c r="R18" s="8"/>
      <c r="T18" s="8"/>
      <c r="V18" s="8"/>
      <c r="Y18" s="8"/>
      <c r="AA18" s="7"/>
    </row>
    <row r="19" spans="1:27" s="6" customFormat="1" x14ac:dyDescent="0.15">
      <c r="A19" s="5" t="s">
        <v>38</v>
      </c>
      <c r="B19" s="18">
        <v>2860</v>
      </c>
      <c r="C19" s="18">
        <v>1724</v>
      </c>
      <c r="D19" s="18">
        <v>0</v>
      </c>
      <c r="E19" s="18">
        <v>57</v>
      </c>
      <c r="F19" s="18">
        <v>25</v>
      </c>
      <c r="G19" s="18">
        <v>0</v>
      </c>
      <c r="H19" s="18">
        <v>0</v>
      </c>
      <c r="I19" s="18">
        <v>49</v>
      </c>
      <c r="J19" s="18">
        <v>207</v>
      </c>
      <c r="K19" s="18">
        <v>338</v>
      </c>
      <c r="L19" s="18">
        <v>2062</v>
      </c>
      <c r="M19" s="18">
        <v>727</v>
      </c>
      <c r="N19" s="18">
        <v>71</v>
      </c>
      <c r="O19" s="6" t="s">
        <v>39</v>
      </c>
      <c r="R19" s="8"/>
      <c r="T19" s="8"/>
      <c r="V19" s="8"/>
      <c r="Y19" s="8"/>
      <c r="AA19" s="7"/>
    </row>
    <row r="20" spans="1:27" s="6" customFormat="1" x14ac:dyDescent="0.15">
      <c r="A20" s="5" t="s">
        <v>40</v>
      </c>
      <c r="B20" s="18">
        <v>1786</v>
      </c>
      <c r="C20" s="18">
        <v>1111</v>
      </c>
      <c r="D20" s="18">
        <v>265</v>
      </c>
      <c r="E20" s="18">
        <v>60</v>
      </c>
      <c r="F20" s="18">
        <v>9</v>
      </c>
      <c r="G20" s="18">
        <v>0</v>
      </c>
      <c r="H20" s="18">
        <v>0</v>
      </c>
      <c r="I20" s="18">
        <v>78</v>
      </c>
      <c r="J20" s="18">
        <v>132</v>
      </c>
      <c r="K20" s="18">
        <v>279</v>
      </c>
      <c r="L20" s="18">
        <v>1655</v>
      </c>
      <c r="M20" s="18">
        <v>57</v>
      </c>
      <c r="N20" s="18">
        <v>74</v>
      </c>
      <c r="O20" s="6" t="s">
        <v>41</v>
      </c>
      <c r="R20" s="8"/>
      <c r="T20" s="8"/>
      <c r="V20" s="8"/>
      <c r="Y20" s="8"/>
      <c r="AA20" s="7"/>
    </row>
    <row r="21" spans="1:27" s="6" customFormat="1" x14ac:dyDescent="0.15">
      <c r="A21" s="5" t="s">
        <v>42</v>
      </c>
      <c r="B21" s="18">
        <v>2371</v>
      </c>
      <c r="C21" s="18">
        <v>1305</v>
      </c>
      <c r="D21" s="18">
        <v>260</v>
      </c>
      <c r="E21" s="18">
        <v>17</v>
      </c>
      <c r="F21" s="18">
        <v>13</v>
      </c>
      <c r="G21" s="18">
        <v>0</v>
      </c>
      <c r="H21" s="18">
        <v>0</v>
      </c>
      <c r="I21" s="18">
        <v>0</v>
      </c>
      <c r="J21" s="18">
        <v>98</v>
      </c>
      <c r="K21" s="18">
        <v>128</v>
      </c>
      <c r="L21" s="18">
        <v>1693</v>
      </c>
      <c r="M21" s="18">
        <v>594</v>
      </c>
      <c r="N21" s="18">
        <v>84</v>
      </c>
      <c r="O21" s="6" t="s">
        <v>43</v>
      </c>
      <c r="R21" s="8"/>
      <c r="T21" s="8"/>
      <c r="V21" s="8"/>
      <c r="Y21" s="8"/>
      <c r="AA21" s="7"/>
    </row>
    <row r="22" spans="1:27" s="6" customFormat="1" x14ac:dyDescent="0.15">
      <c r="A22" s="5" t="s">
        <v>44</v>
      </c>
      <c r="B22" s="18">
        <v>629</v>
      </c>
      <c r="C22" s="18">
        <v>494</v>
      </c>
      <c r="D22" s="18">
        <v>0</v>
      </c>
      <c r="E22" s="18">
        <v>14</v>
      </c>
      <c r="F22" s="18">
        <v>0</v>
      </c>
      <c r="G22" s="18">
        <v>0</v>
      </c>
      <c r="H22" s="18">
        <v>0</v>
      </c>
      <c r="I22" s="18">
        <v>0</v>
      </c>
      <c r="J22" s="18">
        <v>54</v>
      </c>
      <c r="K22" s="18">
        <v>68</v>
      </c>
      <c r="L22" s="18">
        <v>562</v>
      </c>
      <c r="M22" s="18">
        <v>20</v>
      </c>
      <c r="N22" s="18">
        <v>47</v>
      </c>
      <c r="O22" s="6" t="s">
        <v>45</v>
      </c>
      <c r="R22" s="8"/>
      <c r="T22" s="8"/>
      <c r="V22" s="8"/>
      <c r="Y22" s="8"/>
      <c r="AA22" s="7"/>
    </row>
    <row r="23" spans="1:27" s="6" customFormat="1" x14ac:dyDescent="0.15">
      <c r="A23" s="5" t="s">
        <v>46</v>
      </c>
      <c r="B23" s="18">
        <v>767</v>
      </c>
      <c r="C23" s="18">
        <v>560</v>
      </c>
      <c r="D23" s="18">
        <v>0</v>
      </c>
      <c r="E23" s="18">
        <v>9</v>
      </c>
      <c r="F23" s="18">
        <v>11</v>
      </c>
      <c r="G23" s="18">
        <v>0</v>
      </c>
      <c r="H23" s="18">
        <v>0</v>
      </c>
      <c r="I23" s="18">
        <v>31</v>
      </c>
      <c r="J23" s="18">
        <v>76</v>
      </c>
      <c r="K23" s="18">
        <v>127</v>
      </c>
      <c r="L23" s="18">
        <v>687</v>
      </c>
      <c r="M23" s="18">
        <v>48</v>
      </c>
      <c r="N23" s="18">
        <v>32</v>
      </c>
      <c r="O23" s="6" t="s">
        <v>47</v>
      </c>
      <c r="R23" s="8"/>
      <c r="T23" s="8"/>
      <c r="V23" s="8"/>
      <c r="Y23" s="8"/>
      <c r="AA23" s="7"/>
    </row>
    <row r="24" spans="1:27" s="6" customFormat="1" x14ac:dyDescent="0.15">
      <c r="A24" s="5" t="s">
        <v>48</v>
      </c>
      <c r="B24" s="18">
        <v>1207</v>
      </c>
      <c r="C24" s="18">
        <v>958</v>
      </c>
      <c r="D24" s="18">
        <v>0</v>
      </c>
      <c r="E24" s="18">
        <v>14</v>
      </c>
      <c r="F24" s="18">
        <v>8</v>
      </c>
      <c r="G24" s="18">
        <v>0</v>
      </c>
      <c r="H24" s="18">
        <v>0</v>
      </c>
      <c r="I24" s="18">
        <v>8</v>
      </c>
      <c r="J24" s="18">
        <v>107</v>
      </c>
      <c r="K24" s="18">
        <v>137</v>
      </c>
      <c r="L24" s="18">
        <v>1095</v>
      </c>
      <c r="M24" s="18">
        <v>50</v>
      </c>
      <c r="N24" s="18">
        <v>62</v>
      </c>
      <c r="O24" s="6" t="s">
        <v>49</v>
      </c>
      <c r="R24" s="8"/>
      <c r="T24" s="8"/>
      <c r="V24" s="8"/>
      <c r="Y24" s="8"/>
      <c r="AA24" s="7"/>
    </row>
    <row r="25" spans="1:27" s="6" customFormat="1" x14ac:dyDescent="0.15">
      <c r="A25" s="5" t="s">
        <v>50</v>
      </c>
      <c r="B25" s="18">
        <v>524</v>
      </c>
      <c r="C25" s="18">
        <v>387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68</v>
      </c>
      <c r="K25" s="18">
        <v>68</v>
      </c>
      <c r="L25" s="18">
        <v>455</v>
      </c>
      <c r="M25" s="18">
        <v>39</v>
      </c>
      <c r="N25" s="18">
        <v>30</v>
      </c>
      <c r="O25" s="6" t="s">
        <v>51</v>
      </c>
      <c r="R25" s="8"/>
      <c r="T25" s="8"/>
      <c r="V25" s="8"/>
      <c r="Y25" s="8"/>
      <c r="AA25" s="7"/>
    </row>
    <row r="26" spans="1:27" s="6" customFormat="1" x14ac:dyDescent="0.15">
      <c r="A26" s="5" t="s">
        <v>52</v>
      </c>
      <c r="B26" s="18">
        <v>806</v>
      </c>
      <c r="C26" s="18">
        <v>521</v>
      </c>
      <c r="D26" s="18">
        <v>112</v>
      </c>
      <c r="E26" s="18">
        <v>11</v>
      </c>
      <c r="F26" s="18">
        <v>5</v>
      </c>
      <c r="G26" s="18">
        <v>0</v>
      </c>
      <c r="H26" s="18">
        <v>0</v>
      </c>
      <c r="I26" s="18">
        <v>40</v>
      </c>
      <c r="J26" s="18">
        <v>53</v>
      </c>
      <c r="K26" s="18">
        <v>109</v>
      </c>
      <c r="L26" s="18">
        <v>742</v>
      </c>
      <c r="M26" s="18">
        <v>28</v>
      </c>
      <c r="N26" s="18">
        <v>36</v>
      </c>
      <c r="O26" s="6" t="s">
        <v>53</v>
      </c>
      <c r="R26" s="8"/>
      <c r="T26" s="8"/>
      <c r="V26" s="8"/>
      <c r="Y26" s="8"/>
      <c r="AA26" s="7"/>
    </row>
    <row r="27" spans="1:27" s="6" customFormat="1" x14ac:dyDescent="0.15">
      <c r="A27" s="5" t="s">
        <v>54</v>
      </c>
      <c r="B27" s="18">
        <v>638</v>
      </c>
      <c r="C27" s="18">
        <v>467</v>
      </c>
      <c r="D27" s="18">
        <v>0</v>
      </c>
      <c r="E27" s="18">
        <v>0</v>
      </c>
      <c r="F27" s="18">
        <v>7</v>
      </c>
      <c r="G27" s="18">
        <v>0</v>
      </c>
      <c r="H27" s="18">
        <v>0</v>
      </c>
      <c r="I27" s="18">
        <v>5</v>
      </c>
      <c r="J27" s="18">
        <v>73</v>
      </c>
      <c r="K27" s="18">
        <v>85</v>
      </c>
      <c r="L27" s="18">
        <v>552</v>
      </c>
      <c r="M27" s="18">
        <v>40</v>
      </c>
      <c r="N27" s="18">
        <v>46</v>
      </c>
      <c r="O27" s="6" t="s">
        <v>55</v>
      </c>
      <c r="R27" s="8"/>
      <c r="T27" s="8"/>
      <c r="V27" s="8"/>
      <c r="Y27" s="8"/>
      <c r="AA27" s="7"/>
    </row>
    <row r="28" spans="1:27" s="6" customFormat="1" x14ac:dyDescent="0.15">
      <c r="A28" s="5" t="s">
        <v>56</v>
      </c>
      <c r="B28" s="18">
        <v>1144</v>
      </c>
      <c r="C28" s="18">
        <v>739</v>
      </c>
      <c r="D28" s="18">
        <v>167</v>
      </c>
      <c r="E28" s="18">
        <v>31</v>
      </c>
      <c r="F28" s="18">
        <v>18</v>
      </c>
      <c r="G28" s="18">
        <v>0</v>
      </c>
      <c r="H28" s="18">
        <v>0</v>
      </c>
      <c r="I28" s="18">
        <v>9</v>
      </c>
      <c r="J28" s="18">
        <v>89</v>
      </c>
      <c r="K28" s="18">
        <v>147</v>
      </c>
      <c r="L28" s="18">
        <v>1053</v>
      </c>
      <c r="M28" s="18">
        <v>50</v>
      </c>
      <c r="N28" s="18">
        <v>41</v>
      </c>
      <c r="O28" s="6" t="s">
        <v>57</v>
      </c>
      <c r="R28" s="8"/>
      <c r="T28" s="8"/>
      <c r="V28" s="8"/>
      <c r="Y28" s="8"/>
      <c r="AA28" s="7"/>
    </row>
    <row r="29" spans="1:27" s="6" customFormat="1" x14ac:dyDescent="0.15">
      <c r="A29" s="5" t="s">
        <v>58</v>
      </c>
      <c r="B29" s="18">
        <v>1596</v>
      </c>
      <c r="C29" s="18">
        <v>707</v>
      </c>
      <c r="D29" s="18">
        <v>140</v>
      </c>
      <c r="E29" s="18">
        <v>28</v>
      </c>
      <c r="F29" s="18">
        <v>7</v>
      </c>
      <c r="G29" s="18">
        <v>0</v>
      </c>
      <c r="H29" s="18">
        <v>0</v>
      </c>
      <c r="I29" s="18">
        <v>21</v>
      </c>
      <c r="J29" s="18">
        <v>125</v>
      </c>
      <c r="K29" s="18">
        <v>181</v>
      </c>
      <c r="L29" s="18">
        <v>1028</v>
      </c>
      <c r="M29" s="18">
        <v>528</v>
      </c>
      <c r="N29" s="18">
        <v>40</v>
      </c>
      <c r="O29" s="6" t="s">
        <v>59</v>
      </c>
      <c r="R29" s="8"/>
      <c r="T29" s="8"/>
      <c r="V29" s="8"/>
      <c r="Y29" s="8"/>
      <c r="AA29" s="7"/>
    </row>
    <row r="30" spans="1:27" s="6" customFormat="1" x14ac:dyDescent="0.15">
      <c r="A30" s="5" t="s">
        <v>60</v>
      </c>
      <c r="B30" s="18">
        <v>751</v>
      </c>
      <c r="C30" s="18">
        <v>362</v>
      </c>
      <c r="D30" s="18">
        <v>0</v>
      </c>
      <c r="E30" s="18">
        <v>0</v>
      </c>
      <c r="F30" s="18">
        <v>1</v>
      </c>
      <c r="G30" s="18">
        <v>0</v>
      </c>
      <c r="H30" s="18">
        <v>0</v>
      </c>
      <c r="I30" s="18">
        <v>11</v>
      </c>
      <c r="J30" s="18">
        <v>52</v>
      </c>
      <c r="K30" s="18">
        <v>64</v>
      </c>
      <c r="L30" s="18">
        <v>426</v>
      </c>
      <c r="M30" s="18">
        <v>297</v>
      </c>
      <c r="N30" s="18">
        <v>28</v>
      </c>
      <c r="O30" s="6" t="s">
        <v>61</v>
      </c>
      <c r="R30" s="8"/>
      <c r="T30" s="8"/>
      <c r="V30" s="8"/>
      <c r="Y30" s="8"/>
      <c r="AA30" s="7"/>
    </row>
    <row r="31" spans="1:27" s="6" customFormat="1" x14ac:dyDescent="0.15">
      <c r="A31" s="5" t="s">
        <v>62</v>
      </c>
      <c r="B31" s="18">
        <v>710</v>
      </c>
      <c r="C31" s="18">
        <v>505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25</v>
      </c>
      <c r="J31" s="18">
        <v>76</v>
      </c>
      <c r="K31" s="18">
        <v>101</v>
      </c>
      <c r="L31" s="18">
        <v>606</v>
      </c>
      <c r="M31" s="18">
        <v>24</v>
      </c>
      <c r="N31" s="18">
        <v>80</v>
      </c>
      <c r="O31" s="6" t="s">
        <v>63</v>
      </c>
      <c r="R31" s="8"/>
      <c r="T31" s="8"/>
      <c r="V31" s="8"/>
      <c r="Y31" s="8"/>
      <c r="AA31" s="7"/>
    </row>
    <row r="32" spans="1:27" s="6" customFormat="1" x14ac:dyDescent="0.15">
      <c r="A32" s="5" t="s">
        <v>64</v>
      </c>
      <c r="B32" s="18">
        <v>824</v>
      </c>
      <c r="C32" s="18">
        <v>620</v>
      </c>
      <c r="D32" s="18">
        <v>0</v>
      </c>
      <c r="E32" s="18">
        <v>28</v>
      </c>
      <c r="F32" s="18">
        <v>6</v>
      </c>
      <c r="G32" s="18">
        <v>0</v>
      </c>
      <c r="H32" s="18">
        <v>0</v>
      </c>
      <c r="I32" s="18">
        <v>6</v>
      </c>
      <c r="J32" s="18">
        <v>57</v>
      </c>
      <c r="K32" s="18">
        <v>97</v>
      </c>
      <c r="L32" s="18">
        <v>717</v>
      </c>
      <c r="M32" s="18">
        <v>33</v>
      </c>
      <c r="N32" s="18">
        <v>74</v>
      </c>
      <c r="O32" s="6" t="s">
        <v>65</v>
      </c>
      <c r="R32" s="8"/>
      <c r="T32" s="8"/>
      <c r="V32" s="8"/>
      <c r="Y32" s="8"/>
      <c r="AA32" s="7"/>
    </row>
    <row r="33" spans="1:28" s="6" customFormat="1" x14ac:dyDescent="0.15">
      <c r="A33" s="5" t="s">
        <v>66</v>
      </c>
      <c r="B33" s="18">
        <v>654</v>
      </c>
      <c r="C33" s="18">
        <v>423</v>
      </c>
      <c r="D33" s="18">
        <v>102</v>
      </c>
      <c r="E33" s="18">
        <v>10</v>
      </c>
      <c r="F33" s="18">
        <v>2</v>
      </c>
      <c r="G33" s="18">
        <v>0</v>
      </c>
      <c r="H33" s="18">
        <v>0</v>
      </c>
      <c r="I33" s="18">
        <v>0</v>
      </c>
      <c r="J33" s="18">
        <v>45</v>
      </c>
      <c r="K33" s="18">
        <v>57</v>
      </c>
      <c r="L33" s="18">
        <v>582</v>
      </c>
      <c r="M33" s="18">
        <v>41</v>
      </c>
      <c r="N33" s="18">
        <v>31</v>
      </c>
      <c r="O33" s="6" t="s">
        <v>67</v>
      </c>
      <c r="R33" s="8"/>
      <c r="T33" s="8"/>
      <c r="V33" s="8"/>
      <c r="Y33" s="8"/>
      <c r="AA33" s="7"/>
    </row>
    <row r="34" spans="1:28" s="6" customFormat="1" x14ac:dyDescent="0.15">
      <c r="A34" s="5" t="s">
        <v>68</v>
      </c>
      <c r="B34" s="18">
        <v>320</v>
      </c>
      <c r="C34" s="18">
        <v>240</v>
      </c>
      <c r="D34" s="18">
        <v>0</v>
      </c>
      <c r="E34" s="18">
        <v>9</v>
      </c>
      <c r="F34" s="18">
        <v>0</v>
      </c>
      <c r="G34" s="18">
        <v>0</v>
      </c>
      <c r="H34" s="18">
        <v>0</v>
      </c>
      <c r="I34" s="18">
        <v>6</v>
      </c>
      <c r="J34" s="18">
        <v>35</v>
      </c>
      <c r="K34" s="18">
        <v>50</v>
      </c>
      <c r="L34" s="18">
        <v>290</v>
      </c>
      <c r="M34" s="18">
        <v>9</v>
      </c>
      <c r="N34" s="18">
        <v>21</v>
      </c>
      <c r="O34" s="6" t="s">
        <v>69</v>
      </c>
      <c r="R34" s="8"/>
      <c r="T34" s="8"/>
      <c r="V34" s="8"/>
      <c r="Y34" s="8"/>
      <c r="AA34" s="7"/>
    </row>
    <row r="35" spans="1:28" s="6" customFormat="1" x14ac:dyDescent="0.15">
      <c r="A35" s="5" t="s">
        <v>70</v>
      </c>
      <c r="B35" s="18">
        <v>561</v>
      </c>
      <c r="C35" s="18">
        <v>434</v>
      </c>
      <c r="D35" s="18">
        <v>0</v>
      </c>
      <c r="E35" s="18">
        <v>7</v>
      </c>
      <c r="F35" s="18">
        <v>0</v>
      </c>
      <c r="G35" s="18">
        <v>0</v>
      </c>
      <c r="H35" s="18">
        <v>0</v>
      </c>
      <c r="I35" s="18">
        <v>23</v>
      </c>
      <c r="J35" s="18">
        <v>51</v>
      </c>
      <c r="K35" s="18">
        <v>81</v>
      </c>
      <c r="L35" s="18">
        <v>515</v>
      </c>
      <c r="M35" s="18">
        <v>0</v>
      </c>
      <c r="N35" s="18">
        <v>46</v>
      </c>
      <c r="O35" s="6" t="s">
        <v>71</v>
      </c>
      <c r="R35" s="8"/>
      <c r="T35" s="8"/>
      <c r="V35" s="8"/>
      <c r="Y35" s="8"/>
      <c r="AA35" s="7"/>
    </row>
    <row r="36" spans="1:28" s="6" customFormat="1" x14ac:dyDescent="0.15">
      <c r="A36" s="5" t="s">
        <v>72</v>
      </c>
      <c r="B36" s="18">
        <v>3089</v>
      </c>
      <c r="C36" s="18">
        <v>1904</v>
      </c>
      <c r="D36" s="18">
        <v>522</v>
      </c>
      <c r="E36" s="18">
        <v>36</v>
      </c>
      <c r="F36" s="18">
        <v>14</v>
      </c>
      <c r="G36" s="18">
        <v>0</v>
      </c>
      <c r="H36" s="18">
        <v>61</v>
      </c>
      <c r="I36" s="18">
        <v>43</v>
      </c>
      <c r="J36" s="18">
        <v>220</v>
      </c>
      <c r="K36" s="18">
        <v>374</v>
      </c>
      <c r="L36" s="18">
        <v>2800</v>
      </c>
      <c r="M36" s="18">
        <v>193</v>
      </c>
      <c r="N36" s="18">
        <v>96</v>
      </c>
      <c r="O36" s="6" t="s">
        <v>73</v>
      </c>
      <c r="R36" s="8"/>
      <c r="T36" s="8"/>
      <c r="V36" s="8"/>
      <c r="Y36" s="8"/>
      <c r="AA36" s="7"/>
    </row>
    <row r="37" spans="1:28" s="6" customFormat="1" x14ac:dyDescent="0.15">
      <c r="A37" s="5" t="s">
        <v>74</v>
      </c>
      <c r="B37" s="18">
        <v>415</v>
      </c>
      <c r="C37" s="18">
        <v>305</v>
      </c>
      <c r="D37" s="18">
        <v>0</v>
      </c>
      <c r="E37" s="18">
        <v>1</v>
      </c>
      <c r="F37" s="18">
        <v>2</v>
      </c>
      <c r="G37" s="18">
        <v>0</v>
      </c>
      <c r="H37" s="18">
        <v>0</v>
      </c>
      <c r="I37" s="18">
        <v>18</v>
      </c>
      <c r="J37" s="18">
        <v>48</v>
      </c>
      <c r="K37" s="18">
        <v>69</v>
      </c>
      <c r="L37" s="18">
        <v>374</v>
      </c>
      <c r="M37" s="18">
        <v>0</v>
      </c>
      <c r="N37" s="18">
        <v>41</v>
      </c>
      <c r="O37" s="6" t="s">
        <v>75</v>
      </c>
      <c r="R37" s="8"/>
      <c r="T37" s="8"/>
      <c r="V37" s="8"/>
      <c r="Y37" s="8"/>
      <c r="AA37" s="7"/>
    </row>
    <row r="38" spans="1:28" s="6" customFormat="1" x14ac:dyDescent="0.15">
      <c r="A38" s="5" t="s">
        <v>76</v>
      </c>
      <c r="B38" s="18">
        <v>355</v>
      </c>
      <c r="C38" s="18">
        <v>283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4</v>
      </c>
      <c r="J38" s="18">
        <v>46</v>
      </c>
      <c r="K38" s="18">
        <v>50</v>
      </c>
      <c r="L38" s="18">
        <v>333</v>
      </c>
      <c r="M38" s="18">
        <v>6</v>
      </c>
      <c r="N38" s="18">
        <v>16</v>
      </c>
      <c r="O38" s="6" t="s">
        <v>77</v>
      </c>
      <c r="R38" s="8"/>
      <c r="T38" s="8"/>
      <c r="V38" s="8"/>
      <c r="Y38" s="8"/>
      <c r="AA38" s="7"/>
    </row>
    <row r="39" spans="1:28" s="6" customFormat="1" x14ac:dyDescent="0.15">
      <c r="A39" s="5" t="s">
        <v>78</v>
      </c>
      <c r="B39" s="18">
        <v>548</v>
      </c>
      <c r="C39" s="18">
        <v>322</v>
      </c>
      <c r="D39" s="18">
        <v>78</v>
      </c>
      <c r="E39" s="18">
        <v>9</v>
      </c>
      <c r="F39" s="18">
        <v>0</v>
      </c>
      <c r="G39" s="18">
        <v>0</v>
      </c>
      <c r="H39" s="18">
        <v>0</v>
      </c>
      <c r="I39" s="18">
        <v>8</v>
      </c>
      <c r="J39" s="18">
        <v>74</v>
      </c>
      <c r="K39" s="18">
        <v>91</v>
      </c>
      <c r="L39" s="18">
        <v>491</v>
      </c>
      <c r="M39" s="18">
        <v>23</v>
      </c>
      <c r="N39" s="18">
        <v>34</v>
      </c>
      <c r="O39" s="6" t="s">
        <v>79</v>
      </c>
      <c r="R39" s="8"/>
      <c r="T39" s="8"/>
      <c r="V39" s="8"/>
      <c r="Y39" s="8"/>
      <c r="AA39" s="7"/>
    </row>
    <row r="40" spans="1:28" s="6" customFormat="1" x14ac:dyDescent="0.15">
      <c r="A40" s="5" t="s">
        <v>80</v>
      </c>
      <c r="B40" s="18">
        <v>349</v>
      </c>
      <c r="C40" s="18">
        <v>256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22</v>
      </c>
      <c r="J40" s="18">
        <v>42</v>
      </c>
      <c r="K40" s="18">
        <v>64</v>
      </c>
      <c r="L40" s="18">
        <v>320</v>
      </c>
      <c r="M40" s="18">
        <v>0</v>
      </c>
      <c r="N40" s="18">
        <v>29</v>
      </c>
      <c r="O40" s="6" t="s">
        <v>81</v>
      </c>
      <c r="R40" s="8"/>
      <c r="T40" s="8"/>
      <c r="V40" s="8"/>
      <c r="Y40" s="8"/>
      <c r="AA40" s="7"/>
    </row>
    <row r="41" spans="1:28" s="6" customFormat="1" x14ac:dyDescent="0.15">
      <c r="A41" s="5" t="s">
        <v>82</v>
      </c>
      <c r="B41" s="18">
        <v>359</v>
      </c>
      <c r="C41" s="18">
        <v>273</v>
      </c>
      <c r="D41" s="18">
        <v>0</v>
      </c>
      <c r="E41" s="18">
        <v>4</v>
      </c>
      <c r="F41" s="18">
        <v>1</v>
      </c>
      <c r="G41" s="18">
        <v>0</v>
      </c>
      <c r="H41" s="18">
        <v>0</v>
      </c>
      <c r="I41" s="18">
        <v>12</v>
      </c>
      <c r="J41" s="18">
        <v>34</v>
      </c>
      <c r="K41" s="18">
        <v>51</v>
      </c>
      <c r="L41" s="18">
        <v>324</v>
      </c>
      <c r="M41" s="18">
        <v>0</v>
      </c>
      <c r="N41" s="18">
        <v>35</v>
      </c>
      <c r="O41" s="6" t="s">
        <v>83</v>
      </c>
      <c r="R41" s="8"/>
      <c r="T41" s="8"/>
      <c r="V41" s="8"/>
      <c r="Y41" s="8"/>
      <c r="AA41" s="7"/>
    </row>
    <row r="42" spans="1:28" ht="9" x14ac:dyDescent="0.15">
      <c r="A42" s="17" t="s">
        <v>84</v>
      </c>
      <c r="B42" s="19">
        <v>38180</v>
      </c>
      <c r="C42" s="19">
        <f>SUM(C11:C41)</f>
        <v>22621</v>
      </c>
      <c r="D42" s="19">
        <v>3245</v>
      </c>
      <c r="E42" s="19">
        <v>604</v>
      </c>
      <c r="F42" s="19">
        <v>210</v>
      </c>
      <c r="G42" s="19">
        <v>0</v>
      </c>
      <c r="H42" s="19">
        <v>125</v>
      </c>
      <c r="I42" s="19">
        <v>645</v>
      </c>
      <c r="J42" s="19">
        <v>2817</v>
      </c>
      <c r="K42" s="19">
        <v>4401</v>
      </c>
      <c r="L42" s="19">
        <v>30267</v>
      </c>
      <c r="M42" s="19">
        <v>5683</v>
      </c>
      <c r="N42" s="19">
        <v>2230</v>
      </c>
      <c r="P42" s="9"/>
      <c r="Q42" s="9"/>
      <c r="R42" s="9"/>
      <c r="S42" s="9"/>
      <c r="T42" s="8"/>
      <c r="U42" s="9"/>
      <c r="V42" s="9"/>
      <c r="W42" s="9"/>
      <c r="X42" s="9"/>
      <c r="Y42" s="9"/>
      <c r="Z42" s="9"/>
      <c r="AA42" s="7"/>
      <c r="AB42" s="6"/>
    </row>
    <row r="43" spans="1:28" s="6" customFormat="1" x14ac:dyDescent="0.15">
      <c r="A43" s="5" t="s">
        <v>85</v>
      </c>
      <c r="B43" s="18">
        <v>267</v>
      </c>
      <c r="C43" s="18">
        <v>152</v>
      </c>
      <c r="D43" s="18">
        <v>46</v>
      </c>
      <c r="E43" s="18">
        <v>0</v>
      </c>
      <c r="F43" s="18">
        <v>0</v>
      </c>
      <c r="G43" s="18">
        <v>0</v>
      </c>
      <c r="H43" s="18">
        <v>0</v>
      </c>
      <c r="I43" s="18">
        <v>6</v>
      </c>
      <c r="J43" s="18">
        <v>33</v>
      </c>
      <c r="K43" s="18">
        <v>39</v>
      </c>
      <c r="L43" s="18">
        <v>237</v>
      </c>
      <c r="M43" s="18">
        <v>16</v>
      </c>
      <c r="N43" s="18">
        <v>14</v>
      </c>
      <c r="O43" s="6" t="s">
        <v>86</v>
      </c>
      <c r="R43" s="8"/>
      <c r="T43" s="8"/>
      <c r="V43" s="8"/>
      <c r="Y43" s="8"/>
      <c r="AA43" s="7"/>
    </row>
    <row r="44" spans="1:28" s="6" customFormat="1" x14ac:dyDescent="0.15">
      <c r="A44" s="5" t="s">
        <v>87</v>
      </c>
      <c r="B44" s="18">
        <v>162</v>
      </c>
      <c r="C44" s="18">
        <v>116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11</v>
      </c>
      <c r="J44" s="18">
        <v>21</v>
      </c>
      <c r="K44" s="18">
        <v>32</v>
      </c>
      <c r="L44" s="18">
        <v>148</v>
      </c>
      <c r="M44" s="18">
        <v>0</v>
      </c>
      <c r="N44" s="18">
        <v>14</v>
      </c>
      <c r="O44" s="6" t="s">
        <v>88</v>
      </c>
      <c r="R44" s="8"/>
      <c r="T44" s="8"/>
      <c r="V44" s="8"/>
      <c r="Y44" s="8"/>
      <c r="AA44" s="7"/>
    </row>
    <row r="45" spans="1:28" s="6" customFormat="1" x14ac:dyDescent="0.15">
      <c r="A45" s="5" t="s">
        <v>89</v>
      </c>
      <c r="B45" s="18">
        <v>106</v>
      </c>
      <c r="C45" s="18">
        <v>71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18</v>
      </c>
      <c r="K45" s="18">
        <v>18</v>
      </c>
      <c r="L45" s="18">
        <v>89</v>
      </c>
      <c r="M45" s="18">
        <v>0</v>
      </c>
      <c r="N45" s="18">
        <v>17</v>
      </c>
      <c r="O45" s="6" t="s">
        <v>90</v>
      </c>
      <c r="R45" s="8"/>
      <c r="T45" s="8"/>
      <c r="V45" s="8"/>
      <c r="Y45" s="8"/>
      <c r="AA45" s="7"/>
    </row>
    <row r="46" spans="1:28" s="6" customFormat="1" x14ac:dyDescent="0.15">
      <c r="A46" s="5" t="s">
        <v>91</v>
      </c>
      <c r="B46" s="18">
        <v>183</v>
      </c>
      <c r="C46" s="18">
        <v>118</v>
      </c>
      <c r="D46" s="18">
        <v>38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10</v>
      </c>
      <c r="K46" s="18">
        <v>10</v>
      </c>
      <c r="L46" s="18">
        <v>166</v>
      </c>
      <c r="M46" s="18">
        <v>0</v>
      </c>
      <c r="N46" s="18">
        <v>17</v>
      </c>
      <c r="O46" s="6" t="s">
        <v>92</v>
      </c>
      <c r="R46" s="8"/>
      <c r="T46" s="8"/>
      <c r="V46" s="8"/>
      <c r="Y46" s="8"/>
      <c r="AA46" s="7"/>
    </row>
    <row r="47" spans="1:28" s="6" customFormat="1" x14ac:dyDescent="0.15">
      <c r="A47" s="5" t="s">
        <v>93</v>
      </c>
      <c r="B47" s="18">
        <v>309</v>
      </c>
      <c r="C47" s="18">
        <v>239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39</v>
      </c>
      <c r="K47" s="18">
        <v>39</v>
      </c>
      <c r="L47" s="18">
        <v>278</v>
      </c>
      <c r="M47" s="18">
        <v>10</v>
      </c>
      <c r="N47" s="18">
        <v>21</v>
      </c>
      <c r="O47" s="6" t="s">
        <v>94</v>
      </c>
      <c r="R47" s="8"/>
      <c r="T47" s="8"/>
      <c r="V47" s="8"/>
      <c r="Y47" s="8"/>
      <c r="AA47" s="7"/>
    </row>
    <row r="48" spans="1:28" s="6" customFormat="1" x14ac:dyDescent="0.15">
      <c r="A48" s="5" t="s">
        <v>95</v>
      </c>
      <c r="B48" s="18">
        <v>119</v>
      </c>
      <c r="C48" s="18">
        <v>76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16</v>
      </c>
      <c r="J48" s="18">
        <v>17</v>
      </c>
      <c r="K48" s="18">
        <v>33</v>
      </c>
      <c r="L48" s="18">
        <v>109</v>
      </c>
      <c r="M48" s="18">
        <v>0</v>
      </c>
      <c r="N48" s="18">
        <v>10</v>
      </c>
      <c r="O48" s="6" t="s">
        <v>96</v>
      </c>
      <c r="R48" s="8"/>
      <c r="T48" s="8"/>
      <c r="V48" s="8"/>
      <c r="Y48" s="8"/>
      <c r="AA48" s="7"/>
    </row>
    <row r="49" spans="1:28" s="6" customFormat="1" x14ac:dyDescent="0.15">
      <c r="A49" s="5" t="s">
        <v>97</v>
      </c>
      <c r="B49" s="18">
        <v>172</v>
      </c>
      <c r="C49" s="18">
        <v>139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4</v>
      </c>
      <c r="J49" s="18">
        <v>16</v>
      </c>
      <c r="K49" s="18">
        <v>20</v>
      </c>
      <c r="L49" s="18">
        <v>159</v>
      </c>
      <c r="M49" s="18">
        <v>0</v>
      </c>
      <c r="N49" s="18">
        <v>13</v>
      </c>
      <c r="O49" s="6" t="s">
        <v>98</v>
      </c>
      <c r="R49" s="8"/>
      <c r="T49" s="8"/>
      <c r="V49" s="8"/>
      <c r="Y49" s="8"/>
      <c r="AA49" s="7"/>
    </row>
    <row r="50" spans="1:28" s="6" customFormat="1" x14ac:dyDescent="0.15">
      <c r="A50" s="5" t="s">
        <v>99</v>
      </c>
      <c r="B50" s="18">
        <v>116</v>
      </c>
      <c r="C50" s="18">
        <v>83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3</v>
      </c>
      <c r="J50" s="18">
        <v>14</v>
      </c>
      <c r="K50" s="18">
        <v>17</v>
      </c>
      <c r="L50" s="18">
        <v>100</v>
      </c>
      <c r="M50" s="18">
        <v>0</v>
      </c>
      <c r="N50" s="18">
        <v>16</v>
      </c>
      <c r="O50" s="6" t="s">
        <v>100</v>
      </c>
      <c r="R50" s="8"/>
      <c r="T50" s="8"/>
      <c r="V50" s="8"/>
      <c r="Y50" s="8"/>
      <c r="AA50" s="7"/>
    </row>
    <row r="51" spans="1:28" s="6" customFormat="1" x14ac:dyDescent="0.15">
      <c r="A51" s="5" t="s">
        <v>101</v>
      </c>
      <c r="B51" s="18">
        <v>134</v>
      </c>
      <c r="C51" s="18">
        <v>104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8">
        <v>14</v>
      </c>
      <c r="K51" s="18">
        <v>15</v>
      </c>
      <c r="L51" s="18">
        <v>119</v>
      </c>
      <c r="M51" s="18">
        <v>0</v>
      </c>
      <c r="N51" s="18">
        <v>15</v>
      </c>
      <c r="O51" s="6" t="s">
        <v>102</v>
      </c>
      <c r="R51" s="8"/>
      <c r="T51" s="8"/>
      <c r="V51" s="8"/>
      <c r="Y51" s="8"/>
      <c r="AA51" s="7"/>
    </row>
    <row r="52" spans="1:28" s="6" customFormat="1" x14ac:dyDescent="0.15">
      <c r="A52" s="5" t="s">
        <v>103</v>
      </c>
      <c r="B52" s="18">
        <v>89</v>
      </c>
      <c r="C52" s="18">
        <v>69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9</v>
      </c>
      <c r="K52" s="18">
        <v>9</v>
      </c>
      <c r="L52" s="18">
        <v>78</v>
      </c>
      <c r="M52" s="18">
        <v>0</v>
      </c>
      <c r="N52" s="18">
        <v>11</v>
      </c>
      <c r="O52" s="6" t="s">
        <v>104</v>
      </c>
      <c r="R52" s="8"/>
      <c r="T52" s="8"/>
      <c r="V52" s="8"/>
      <c r="Y52" s="8"/>
      <c r="AA52" s="7"/>
    </row>
    <row r="53" spans="1:28" ht="9" x14ac:dyDescent="0.15">
      <c r="A53" s="17" t="s">
        <v>105</v>
      </c>
      <c r="B53" s="19">
        <v>1657</v>
      </c>
      <c r="C53" s="19">
        <v>1167</v>
      </c>
      <c r="D53" s="19">
        <v>84</v>
      </c>
      <c r="E53" s="19">
        <v>1</v>
      </c>
      <c r="F53" s="19">
        <v>0</v>
      </c>
      <c r="G53" s="19">
        <v>0</v>
      </c>
      <c r="H53" s="19">
        <v>0</v>
      </c>
      <c r="I53" s="19">
        <v>40</v>
      </c>
      <c r="J53" s="19">
        <v>191</v>
      </c>
      <c r="K53" s="19">
        <v>232</v>
      </c>
      <c r="L53" s="19">
        <v>1483</v>
      </c>
      <c r="M53" s="19">
        <v>26</v>
      </c>
      <c r="N53" s="19">
        <v>148</v>
      </c>
      <c r="P53" s="8"/>
      <c r="Q53" s="8"/>
      <c r="R53" s="8"/>
      <c r="S53" s="8"/>
      <c r="T53" s="8"/>
      <c r="U53" s="8"/>
      <c r="V53" s="8"/>
      <c r="W53" s="6"/>
      <c r="X53" s="8"/>
      <c r="Y53" s="8"/>
      <c r="AA53" s="7"/>
      <c r="AB53" s="6"/>
    </row>
    <row r="54" spans="1:28" ht="9" x14ac:dyDescent="0.15">
      <c r="A54" s="17" t="s">
        <v>106</v>
      </c>
      <c r="B54" s="19">
        <v>39837</v>
      </c>
      <c r="C54" s="19">
        <v>23788</v>
      </c>
      <c r="D54" s="19">
        <v>3329</v>
      </c>
      <c r="E54" s="19">
        <v>605</v>
      </c>
      <c r="F54" s="19">
        <v>210</v>
      </c>
      <c r="G54" s="19">
        <v>0</v>
      </c>
      <c r="H54" s="19">
        <v>125</v>
      </c>
      <c r="I54" s="19">
        <v>685</v>
      </c>
      <c r="J54" s="19">
        <v>3008</v>
      </c>
      <c r="K54" s="19">
        <v>4633</v>
      </c>
      <c r="L54" s="19">
        <v>31750</v>
      </c>
      <c r="M54" s="19">
        <v>5709</v>
      </c>
      <c r="N54" s="19">
        <v>2378</v>
      </c>
      <c r="P54" s="9"/>
      <c r="Q54" s="9"/>
      <c r="R54" s="9"/>
      <c r="S54" s="9"/>
      <c r="T54" s="8"/>
      <c r="U54" s="9"/>
      <c r="V54" s="9"/>
      <c r="W54" s="9"/>
      <c r="X54" s="9"/>
      <c r="Y54" s="9"/>
      <c r="Z54" s="9"/>
      <c r="AA54" s="7"/>
      <c r="AB54" s="6"/>
    </row>
  </sheetData>
  <mergeCells count="31">
    <mergeCell ref="AA4:AA10"/>
    <mergeCell ref="E5:I6"/>
    <mergeCell ref="K5:K10"/>
    <mergeCell ref="J6:J7"/>
    <mergeCell ref="E7:G8"/>
    <mergeCell ref="H7:I8"/>
    <mergeCell ref="P4:P10"/>
    <mergeCell ref="Q4:Q10"/>
    <mergeCell ref="R4:R10"/>
    <mergeCell ref="S4:S10"/>
    <mergeCell ref="T4:T10"/>
    <mergeCell ref="M3:M10"/>
    <mergeCell ref="N3:N10"/>
    <mergeCell ref="E4:K4"/>
    <mergeCell ref="L4:L10"/>
    <mergeCell ref="U4:U10"/>
    <mergeCell ref="V4:V10"/>
    <mergeCell ref="X4:X10"/>
    <mergeCell ref="Y4:Y10"/>
    <mergeCell ref="J8:J9"/>
    <mergeCell ref="A9:A10"/>
    <mergeCell ref="E9:E10"/>
    <mergeCell ref="F9:F10"/>
    <mergeCell ref="G9:G10"/>
    <mergeCell ref="H9:H10"/>
    <mergeCell ref="B3:B10"/>
    <mergeCell ref="C3:L3"/>
    <mergeCell ref="A4:A8"/>
    <mergeCell ref="C4:C10"/>
    <mergeCell ref="D4:D10"/>
    <mergeCell ref="I9:I10"/>
  </mergeCells>
  <phoneticPr fontId="0"/>
  <printOptions horizontalCentered="1" verticalCentered="1"/>
  <pageMargins left="0.98425196850393704" right="0.39370078740157483" top="0.39370078740157483" bottom="0.98425196850393704" header="0.51181102362204722" footer="0.51181102362204722"/>
  <pageSetup paperSize="9" scale="97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56A50-13A6-43FB-9E72-8AA3C832C333}">
  <sheetPr>
    <tabColor rgb="FFFF0000"/>
  </sheetPr>
  <dimension ref="A1:P54"/>
  <sheetViews>
    <sheetView tabSelected="1" view="pageBreakPreview" zoomScale="115" zoomScaleNormal="120" zoomScaleSheetLayoutView="115" workbookViewId="0">
      <pane xSplit="1" ySplit="10" topLeftCell="B11" activePane="bottomRight" state="frozen"/>
      <selection activeCell="S20" sqref="S20"/>
      <selection pane="topRight" activeCell="S20" sqref="S20"/>
      <selection pane="bottomLeft" activeCell="S20" sqref="S20"/>
      <selection pane="bottomRight" activeCell="S20" sqref="S20"/>
    </sheetView>
  </sheetViews>
  <sheetFormatPr defaultColWidth="10" defaultRowHeight="8.4" x14ac:dyDescent="0.15"/>
  <cols>
    <col min="1" max="1" width="23" style="15" bestFit="1" customWidth="1"/>
    <col min="2" max="14" width="16.19921875" style="15" customWidth="1"/>
    <col min="15" max="16384" width="10" style="15"/>
  </cols>
  <sheetData>
    <row r="1" spans="1:15" ht="14.25" customHeight="1" x14ac:dyDescent="0.15">
      <c r="A1" s="1"/>
    </row>
    <row r="2" spans="1:15" ht="12.75" customHeight="1" x14ac:dyDescent="0.15">
      <c r="A2" s="2" t="s">
        <v>107</v>
      </c>
      <c r="N2" s="16" t="s">
        <v>112</v>
      </c>
    </row>
    <row r="3" spans="1:15" s="3" customFormat="1" ht="12" customHeight="1" x14ac:dyDescent="0.15">
      <c r="A3" s="4" t="s">
        <v>2</v>
      </c>
      <c r="B3" s="24" t="s">
        <v>3</v>
      </c>
      <c r="C3" s="24" t="s">
        <v>4</v>
      </c>
      <c r="D3" s="24"/>
      <c r="E3" s="24"/>
      <c r="F3" s="24"/>
      <c r="G3" s="24"/>
      <c r="H3" s="24"/>
      <c r="I3" s="24"/>
      <c r="J3" s="24"/>
      <c r="K3" s="24"/>
      <c r="L3" s="24"/>
      <c r="M3" s="29" t="s">
        <v>5</v>
      </c>
      <c r="N3" s="29" t="s">
        <v>6</v>
      </c>
    </row>
    <row r="4" spans="1:15" s="3" customFormat="1" ht="12" customHeight="1" x14ac:dyDescent="0.15">
      <c r="A4" s="21"/>
      <c r="B4" s="25"/>
      <c r="C4" s="23" t="s">
        <v>7</v>
      </c>
      <c r="D4" s="23" t="s">
        <v>8</v>
      </c>
      <c r="E4" s="23" t="s">
        <v>9</v>
      </c>
      <c r="F4" s="23"/>
      <c r="G4" s="23"/>
      <c r="H4" s="23"/>
      <c r="I4" s="23"/>
      <c r="J4" s="23"/>
      <c r="K4" s="23"/>
      <c r="L4" s="23" t="s">
        <v>10</v>
      </c>
      <c r="M4" s="25"/>
      <c r="N4" s="25"/>
    </row>
    <row r="5" spans="1:15" s="3" customFormat="1" ht="6" customHeight="1" x14ac:dyDescent="0.15">
      <c r="A5" s="21"/>
      <c r="B5" s="25"/>
      <c r="C5" s="23"/>
      <c r="D5" s="23"/>
      <c r="E5" s="23" t="s">
        <v>11</v>
      </c>
      <c r="F5" s="23"/>
      <c r="G5" s="23"/>
      <c r="H5" s="23"/>
      <c r="I5" s="23"/>
      <c r="J5" s="13"/>
      <c r="K5" s="23" t="s">
        <v>10</v>
      </c>
      <c r="L5" s="23"/>
      <c r="M5" s="25"/>
      <c r="N5" s="25"/>
    </row>
    <row r="6" spans="1:15" s="3" customFormat="1" ht="6" customHeight="1" x14ac:dyDescent="0.15">
      <c r="A6" s="21"/>
      <c r="B6" s="25"/>
      <c r="C6" s="23"/>
      <c r="D6" s="23"/>
      <c r="E6" s="23"/>
      <c r="F6" s="23"/>
      <c r="G6" s="23"/>
      <c r="H6" s="23"/>
      <c r="I6" s="23"/>
      <c r="J6" s="25" t="s">
        <v>12</v>
      </c>
      <c r="K6" s="23"/>
      <c r="L6" s="23"/>
      <c r="M6" s="25"/>
      <c r="N6" s="25"/>
    </row>
    <row r="7" spans="1:15" s="3" customFormat="1" ht="6" customHeight="1" x14ac:dyDescent="0.15">
      <c r="A7" s="21"/>
      <c r="B7" s="25"/>
      <c r="C7" s="23"/>
      <c r="D7" s="23"/>
      <c r="E7" s="23" t="s">
        <v>13</v>
      </c>
      <c r="F7" s="23"/>
      <c r="G7" s="23"/>
      <c r="H7" s="23" t="s">
        <v>14</v>
      </c>
      <c r="I7" s="23"/>
      <c r="J7" s="25"/>
      <c r="K7" s="23"/>
      <c r="L7" s="23"/>
      <c r="M7" s="25"/>
      <c r="N7" s="25"/>
    </row>
    <row r="8" spans="1:15" s="3" customFormat="1" ht="6" customHeight="1" x14ac:dyDescent="0.15">
      <c r="A8" s="21"/>
      <c r="B8" s="25"/>
      <c r="C8" s="23"/>
      <c r="D8" s="23"/>
      <c r="E8" s="23"/>
      <c r="F8" s="23"/>
      <c r="G8" s="23"/>
      <c r="H8" s="23"/>
      <c r="I8" s="23"/>
      <c r="J8" s="25" t="s">
        <v>15</v>
      </c>
      <c r="K8" s="23"/>
      <c r="L8" s="23"/>
      <c r="M8" s="25"/>
      <c r="N8" s="25"/>
    </row>
    <row r="9" spans="1:15" s="3" customFormat="1" ht="6" customHeight="1" x14ac:dyDescent="0.15">
      <c r="A9" s="21" t="s">
        <v>16</v>
      </c>
      <c r="B9" s="25"/>
      <c r="C9" s="23"/>
      <c r="D9" s="23"/>
      <c r="E9" s="23" t="s">
        <v>17</v>
      </c>
      <c r="F9" s="23" t="s">
        <v>18</v>
      </c>
      <c r="G9" s="23" t="s">
        <v>19</v>
      </c>
      <c r="H9" s="23" t="s">
        <v>20</v>
      </c>
      <c r="I9" s="23" t="s">
        <v>21</v>
      </c>
      <c r="J9" s="25"/>
      <c r="K9" s="23"/>
      <c r="L9" s="23"/>
      <c r="M9" s="25"/>
      <c r="N9" s="25"/>
    </row>
    <row r="10" spans="1:15" s="3" customFormat="1" ht="6" customHeight="1" x14ac:dyDescent="0.15">
      <c r="A10" s="22"/>
      <c r="B10" s="26"/>
      <c r="C10" s="23"/>
      <c r="D10" s="23"/>
      <c r="E10" s="23"/>
      <c r="F10" s="23"/>
      <c r="G10" s="23"/>
      <c r="H10" s="23"/>
      <c r="I10" s="23"/>
      <c r="J10" s="14"/>
      <c r="K10" s="23"/>
      <c r="L10" s="23"/>
      <c r="M10" s="26"/>
      <c r="N10" s="26"/>
    </row>
    <row r="11" spans="1:15" s="6" customFormat="1" x14ac:dyDescent="0.15">
      <c r="A11" s="5" t="s">
        <v>22</v>
      </c>
      <c r="B11" s="10">
        <f>SUM(L11,M11:N11)</f>
        <v>1907</v>
      </c>
      <c r="C11" s="10">
        <v>882</v>
      </c>
      <c r="D11" s="10">
        <v>194</v>
      </c>
      <c r="E11" s="10">
        <v>50</v>
      </c>
      <c r="F11" s="10">
        <v>11</v>
      </c>
      <c r="G11" s="10">
        <v>0</v>
      </c>
      <c r="H11" s="10">
        <v>1</v>
      </c>
      <c r="I11" s="10">
        <v>0</v>
      </c>
      <c r="J11" s="10">
        <v>66</v>
      </c>
      <c r="K11" s="10">
        <f>SUM(E11:J11)</f>
        <v>128</v>
      </c>
      <c r="L11" s="10">
        <f>SUM(K11,D11,C11)</f>
        <v>1204</v>
      </c>
      <c r="M11" s="10">
        <v>82</v>
      </c>
      <c r="N11" s="10">
        <v>621</v>
      </c>
      <c r="O11" s="6" t="s">
        <v>23</v>
      </c>
    </row>
    <row r="12" spans="1:15" s="6" customFormat="1" x14ac:dyDescent="0.15">
      <c r="A12" s="5" t="s">
        <v>24</v>
      </c>
      <c r="B12" s="10">
        <f t="shared" ref="B12:B41" si="0">SUM(L12,M12:N12)</f>
        <v>3590</v>
      </c>
      <c r="C12" s="10">
        <v>1834</v>
      </c>
      <c r="D12" s="10">
        <v>408</v>
      </c>
      <c r="E12" s="10">
        <v>7</v>
      </c>
      <c r="F12" s="10">
        <v>0</v>
      </c>
      <c r="G12" s="10">
        <v>0</v>
      </c>
      <c r="H12" s="10">
        <v>0</v>
      </c>
      <c r="I12" s="10">
        <v>0</v>
      </c>
      <c r="J12" s="10">
        <v>188</v>
      </c>
      <c r="K12" s="10">
        <f t="shared" ref="K12:K41" si="1">SUM(E12:J12)</f>
        <v>195</v>
      </c>
      <c r="L12" s="10">
        <f t="shared" ref="L12:L41" si="2">SUM(K12,D12,C12)</f>
        <v>2437</v>
      </c>
      <c r="M12" s="10">
        <v>1076</v>
      </c>
      <c r="N12" s="10">
        <v>77</v>
      </c>
      <c r="O12" s="6" t="s">
        <v>25</v>
      </c>
    </row>
    <row r="13" spans="1:15" s="6" customFormat="1" x14ac:dyDescent="0.15">
      <c r="A13" s="5" t="s">
        <v>26</v>
      </c>
      <c r="B13" s="10">
        <f t="shared" si="0"/>
        <v>1312</v>
      </c>
      <c r="C13" s="10">
        <v>439</v>
      </c>
      <c r="D13" s="10">
        <v>130</v>
      </c>
      <c r="E13" s="10">
        <v>8</v>
      </c>
      <c r="F13" s="10">
        <v>5</v>
      </c>
      <c r="G13" s="10">
        <v>0</v>
      </c>
      <c r="H13" s="10">
        <v>0</v>
      </c>
      <c r="I13" s="10">
        <v>0</v>
      </c>
      <c r="J13" s="10">
        <v>60</v>
      </c>
      <c r="K13" s="10">
        <f t="shared" si="1"/>
        <v>73</v>
      </c>
      <c r="L13" s="10">
        <f t="shared" si="2"/>
        <v>642</v>
      </c>
      <c r="M13" s="10">
        <v>636</v>
      </c>
      <c r="N13" s="10">
        <v>34</v>
      </c>
      <c r="O13" s="6" t="s">
        <v>27</v>
      </c>
    </row>
    <row r="14" spans="1:15" s="6" customFormat="1" x14ac:dyDescent="0.15">
      <c r="A14" s="5" t="s">
        <v>28</v>
      </c>
      <c r="B14" s="10">
        <f t="shared" si="0"/>
        <v>2801</v>
      </c>
      <c r="C14" s="10">
        <v>1828</v>
      </c>
      <c r="D14" s="10">
        <v>365</v>
      </c>
      <c r="E14" s="10">
        <v>73</v>
      </c>
      <c r="F14" s="10">
        <v>11</v>
      </c>
      <c r="G14" s="10">
        <v>0</v>
      </c>
      <c r="H14" s="10">
        <v>0</v>
      </c>
      <c r="I14" s="10">
        <v>0</v>
      </c>
      <c r="J14" s="10">
        <v>222</v>
      </c>
      <c r="K14" s="10">
        <f t="shared" si="1"/>
        <v>306</v>
      </c>
      <c r="L14" s="10">
        <f t="shared" si="2"/>
        <v>2499</v>
      </c>
      <c r="M14" s="10">
        <v>134</v>
      </c>
      <c r="N14" s="10">
        <v>168</v>
      </c>
      <c r="O14" s="6" t="s">
        <v>29</v>
      </c>
    </row>
    <row r="15" spans="1:15" s="6" customFormat="1" x14ac:dyDescent="0.15">
      <c r="A15" s="5" t="s">
        <v>30</v>
      </c>
      <c r="B15" s="10">
        <f t="shared" si="0"/>
        <v>755</v>
      </c>
      <c r="C15" s="10">
        <v>357</v>
      </c>
      <c r="D15" s="10">
        <v>86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36</v>
      </c>
      <c r="K15" s="10">
        <f t="shared" si="1"/>
        <v>36</v>
      </c>
      <c r="L15" s="10">
        <f t="shared" si="2"/>
        <v>479</v>
      </c>
      <c r="M15" s="10">
        <v>243</v>
      </c>
      <c r="N15" s="10">
        <v>33</v>
      </c>
      <c r="O15" s="6" t="s">
        <v>31</v>
      </c>
    </row>
    <row r="16" spans="1:15" s="6" customFormat="1" x14ac:dyDescent="0.15">
      <c r="A16" s="5" t="s">
        <v>32</v>
      </c>
      <c r="B16" s="10">
        <f t="shared" si="0"/>
        <v>2356</v>
      </c>
      <c r="C16" s="10">
        <v>1431</v>
      </c>
      <c r="D16" s="10">
        <v>325</v>
      </c>
      <c r="E16" s="10">
        <v>57</v>
      </c>
      <c r="F16" s="10">
        <v>8</v>
      </c>
      <c r="G16" s="10">
        <v>0</v>
      </c>
      <c r="H16" s="10">
        <v>0</v>
      </c>
      <c r="I16" s="10">
        <v>0</v>
      </c>
      <c r="J16" s="10">
        <v>150</v>
      </c>
      <c r="K16" s="10">
        <f t="shared" si="1"/>
        <v>215</v>
      </c>
      <c r="L16" s="10">
        <f t="shared" si="2"/>
        <v>1971</v>
      </c>
      <c r="M16" s="10">
        <v>282</v>
      </c>
      <c r="N16" s="10">
        <v>103</v>
      </c>
      <c r="O16" s="6" t="s">
        <v>33</v>
      </c>
    </row>
    <row r="17" spans="1:15" s="6" customFormat="1" x14ac:dyDescent="0.15">
      <c r="A17" s="5" t="s">
        <v>34</v>
      </c>
      <c r="B17" s="10">
        <f t="shared" si="0"/>
        <v>1015</v>
      </c>
      <c r="C17" s="10">
        <v>436</v>
      </c>
      <c r="D17" s="10">
        <v>91</v>
      </c>
      <c r="E17" s="10">
        <v>25</v>
      </c>
      <c r="F17" s="10">
        <v>4</v>
      </c>
      <c r="G17" s="10">
        <v>0</v>
      </c>
      <c r="H17" s="10">
        <v>0</v>
      </c>
      <c r="I17" s="10">
        <v>0</v>
      </c>
      <c r="J17" s="10">
        <v>42</v>
      </c>
      <c r="K17" s="10">
        <f t="shared" si="1"/>
        <v>71</v>
      </c>
      <c r="L17" s="10">
        <f t="shared" si="2"/>
        <v>598</v>
      </c>
      <c r="M17" s="10">
        <v>387</v>
      </c>
      <c r="N17" s="10">
        <v>30</v>
      </c>
      <c r="O17" s="6" t="s">
        <v>35</v>
      </c>
    </row>
    <row r="18" spans="1:15" s="6" customFormat="1" x14ac:dyDescent="0.15">
      <c r="A18" s="5" t="s">
        <v>36</v>
      </c>
      <c r="B18" s="10">
        <f t="shared" si="0"/>
        <v>647</v>
      </c>
      <c r="C18" s="10">
        <v>512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31</v>
      </c>
      <c r="K18" s="10">
        <f t="shared" si="1"/>
        <v>31</v>
      </c>
      <c r="L18" s="10">
        <f t="shared" si="2"/>
        <v>543</v>
      </c>
      <c r="M18" s="10">
        <v>34</v>
      </c>
      <c r="N18" s="10">
        <v>70</v>
      </c>
      <c r="O18" s="6" t="s">
        <v>37</v>
      </c>
    </row>
    <row r="19" spans="1:15" s="6" customFormat="1" x14ac:dyDescent="0.15">
      <c r="A19" s="5" t="s">
        <v>38</v>
      </c>
      <c r="B19" s="10">
        <f t="shared" si="0"/>
        <v>2705</v>
      </c>
      <c r="C19" s="10">
        <v>1724</v>
      </c>
      <c r="D19" s="10">
        <v>0</v>
      </c>
      <c r="E19" s="10">
        <v>11</v>
      </c>
      <c r="F19" s="10">
        <v>5</v>
      </c>
      <c r="G19" s="10">
        <v>0</v>
      </c>
      <c r="H19" s="10">
        <v>0</v>
      </c>
      <c r="I19" s="10">
        <v>5</v>
      </c>
      <c r="J19" s="10">
        <v>162</v>
      </c>
      <c r="K19" s="10">
        <f t="shared" si="1"/>
        <v>183</v>
      </c>
      <c r="L19" s="10">
        <f t="shared" si="2"/>
        <v>1907</v>
      </c>
      <c r="M19" s="10">
        <v>727</v>
      </c>
      <c r="N19" s="10">
        <v>71</v>
      </c>
      <c r="O19" s="6" t="s">
        <v>39</v>
      </c>
    </row>
    <row r="20" spans="1:15" s="6" customFormat="1" x14ac:dyDescent="0.15">
      <c r="A20" s="5" t="s">
        <v>40</v>
      </c>
      <c r="B20" s="10">
        <f t="shared" si="0"/>
        <v>1699</v>
      </c>
      <c r="C20" s="10">
        <v>1111</v>
      </c>
      <c r="D20" s="10">
        <v>265</v>
      </c>
      <c r="E20" s="10">
        <v>60</v>
      </c>
      <c r="F20" s="10">
        <v>9</v>
      </c>
      <c r="G20" s="10">
        <v>0</v>
      </c>
      <c r="H20" s="10">
        <v>0</v>
      </c>
      <c r="I20" s="10">
        <v>7</v>
      </c>
      <c r="J20" s="10">
        <v>116</v>
      </c>
      <c r="K20" s="10">
        <f t="shared" si="1"/>
        <v>192</v>
      </c>
      <c r="L20" s="10">
        <f t="shared" si="2"/>
        <v>1568</v>
      </c>
      <c r="M20" s="10">
        <v>57</v>
      </c>
      <c r="N20" s="10">
        <v>74</v>
      </c>
      <c r="O20" s="6" t="s">
        <v>41</v>
      </c>
    </row>
    <row r="21" spans="1:15" s="6" customFormat="1" x14ac:dyDescent="0.15">
      <c r="A21" s="5" t="s">
        <v>42</v>
      </c>
      <c r="B21" s="10">
        <f t="shared" si="0"/>
        <v>2340</v>
      </c>
      <c r="C21" s="10">
        <v>1305</v>
      </c>
      <c r="D21" s="10">
        <v>260</v>
      </c>
      <c r="E21" s="10">
        <v>17</v>
      </c>
      <c r="F21" s="10">
        <v>13</v>
      </c>
      <c r="G21" s="10">
        <v>0</v>
      </c>
      <c r="H21" s="10">
        <v>0</v>
      </c>
      <c r="I21" s="10">
        <v>0</v>
      </c>
      <c r="J21" s="10">
        <v>67</v>
      </c>
      <c r="K21" s="10">
        <f t="shared" si="1"/>
        <v>97</v>
      </c>
      <c r="L21" s="10">
        <f t="shared" si="2"/>
        <v>1662</v>
      </c>
      <c r="M21" s="10">
        <v>594</v>
      </c>
      <c r="N21" s="10">
        <v>84</v>
      </c>
      <c r="O21" s="6" t="s">
        <v>43</v>
      </c>
    </row>
    <row r="22" spans="1:15" s="6" customFormat="1" x14ac:dyDescent="0.15">
      <c r="A22" s="5" t="s">
        <v>44</v>
      </c>
      <c r="B22" s="10">
        <f t="shared" si="0"/>
        <v>602</v>
      </c>
      <c r="C22" s="10">
        <v>494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41</v>
      </c>
      <c r="K22" s="10">
        <f t="shared" si="1"/>
        <v>41</v>
      </c>
      <c r="L22" s="10">
        <f t="shared" si="2"/>
        <v>535</v>
      </c>
      <c r="M22" s="10">
        <v>20</v>
      </c>
      <c r="N22" s="10">
        <v>47</v>
      </c>
      <c r="O22" s="6" t="s">
        <v>45</v>
      </c>
    </row>
    <row r="23" spans="1:15" s="6" customFormat="1" x14ac:dyDescent="0.15">
      <c r="A23" s="5" t="s">
        <v>46</v>
      </c>
      <c r="B23" s="10">
        <f t="shared" si="0"/>
        <v>722</v>
      </c>
      <c r="C23" s="10">
        <v>560</v>
      </c>
      <c r="D23" s="10">
        <v>0</v>
      </c>
      <c r="E23" s="10">
        <v>9</v>
      </c>
      <c r="F23" s="10">
        <v>11</v>
      </c>
      <c r="G23" s="10">
        <v>0</v>
      </c>
      <c r="H23" s="10">
        <v>0</v>
      </c>
      <c r="I23" s="10">
        <v>0</v>
      </c>
      <c r="J23" s="10">
        <v>62</v>
      </c>
      <c r="K23" s="10">
        <f t="shared" si="1"/>
        <v>82</v>
      </c>
      <c r="L23" s="10">
        <f t="shared" si="2"/>
        <v>642</v>
      </c>
      <c r="M23" s="10">
        <v>48</v>
      </c>
      <c r="N23" s="10">
        <v>32</v>
      </c>
      <c r="O23" s="6" t="s">
        <v>47</v>
      </c>
    </row>
    <row r="24" spans="1:15" s="6" customFormat="1" x14ac:dyDescent="0.15">
      <c r="A24" s="5" t="s">
        <v>48</v>
      </c>
      <c r="B24" s="10">
        <f t="shared" si="0"/>
        <v>1173</v>
      </c>
      <c r="C24" s="10">
        <v>958</v>
      </c>
      <c r="D24" s="10">
        <v>0</v>
      </c>
      <c r="E24" s="10">
        <v>14</v>
      </c>
      <c r="F24" s="10">
        <v>8</v>
      </c>
      <c r="G24" s="10">
        <v>0</v>
      </c>
      <c r="H24" s="10">
        <v>0</v>
      </c>
      <c r="I24" s="10">
        <v>0</v>
      </c>
      <c r="J24" s="10">
        <v>81</v>
      </c>
      <c r="K24" s="10">
        <f t="shared" si="1"/>
        <v>103</v>
      </c>
      <c r="L24" s="10">
        <f t="shared" si="2"/>
        <v>1061</v>
      </c>
      <c r="M24" s="10">
        <v>50</v>
      </c>
      <c r="N24" s="10">
        <v>62</v>
      </c>
      <c r="O24" s="6" t="s">
        <v>49</v>
      </c>
    </row>
    <row r="25" spans="1:15" s="6" customFormat="1" x14ac:dyDescent="0.15">
      <c r="A25" s="5" t="s">
        <v>50</v>
      </c>
      <c r="B25" s="10">
        <f t="shared" si="0"/>
        <v>514</v>
      </c>
      <c r="C25" s="10">
        <v>387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58</v>
      </c>
      <c r="K25" s="10">
        <f t="shared" si="1"/>
        <v>58</v>
      </c>
      <c r="L25" s="10">
        <f t="shared" si="2"/>
        <v>445</v>
      </c>
      <c r="M25" s="10">
        <v>39</v>
      </c>
      <c r="N25" s="10">
        <v>30</v>
      </c>
      <c r="O25" s="6" t="s">
        <v>51</v>
      </c>
    </row>
    <row r="26" spans="1:15" s="6" customFormat="1" x14ac:dyDescent="0.15">
      <c r="A26" s="5" t="s">
        <v>52</v>
      </c>
      <c r="B26" s="10">
        <f t="shared" si="0"/>
        <v>751</v>
      </c>
      <c r="C26" s="10">
        <v>521</v>
      </c>
      <c r="D26" s="10">
        <v>112</v>
      </c>
      <c r="E26" s="10">
        <v>11</v>
      </c>
      <c r="F26" s="10">
        <v>5</v>
      </c>
      <c r="G26" s="10">
        <v>0</v>
      </c>
      <c r="H26" s="10">
        <v>0</v>
      </c>
      <c r="I26" s="10">
        <v>0</v>
      </c>
      <c r="J26" s="10">
        <v>38</v>
      </c>
      <c r="K26" s="10">
        <f t="shared" si="1"/>
        <v>54</v>
      </c>
      <c r="L26" s="10">
        <f t="shared" si="2"/>
        <v>687</v>
      </c>
      <c r="M26" s="10">
        <v>28</v>
      </c>
      <c r="N26" s="10">
        <v>36</v>
      </c>
      <c r="O26" s="6" t="s">
        <v>53</v>
      </c>
    </row>
    <row r="27" spans="1:15" s="6" customFormat="1" x14ac:dyDescent="0.15">
      <c r="A27" s="5" t="s">
        <v>54</v>
      </c>
      <c r="B27" s="10">
        <f t="shared" si="0"/>
        <v>615</v>
      </c>
      <c r="C27" s="10">
        <v>467</v>
      </c>
      <c r="D27" s="10">
        <v>0</v>
      </c>
      <c r="E27" s="10">
        <v>0</v>
      </c>
      <c r="F27" s="10">
        <v>7</v>
      </c>
      <c r="G27" s="10">
        <v>0</v>
      </c>
      <c r="H27" s="10">
        <v>0</v>
      </c>
      <c r="I27" s="10">
        <v>0</v>
      </c>
      <c r="J27" s="10">
        <v>55</v>
      </c>
      <c r="K27" s="10">
        <f t="shared" si="1"/>
        <v>62</v>
      </c>
      <c r="L27" s="10">
        <f t="shared" si="2"/>
        <v>529</v>
      </c>
      <c r="M27" s="10">
        <v>40</v>
      </c>
      <c r="N27" s="10">
        <v>46</v>
      </c>
      <c r="O27" s="6" t="s">
        <v>55</v>
      </c>
    </row>
    <row r="28" spans="1:15" s="6" customFormat="1" x14ac:dyDescent="0.15">
      <c r="A28" s="5" t="s">
        <v>56</v>
      </c>
      <c r="B28" s="10">
        <f t="shared" si="0"/>
        <v>1111</v>
      </c>
      <c r="C28" s="10">
        <v>739</v>
      </c>
      <c r="D28" s="10">
        <v>167</v>
      </c>
      <c r="E28" s="10">
        <v>31</v>
      </c>
      <c r="F28" s="10">
        <v>11</v>
      </c>
      <c r="G28" s="10">
        <v>0</v>
      </c>
      <c r="H28" s="10">
        <v>0</v>
      </c>
      <c r="I28" s="10">
        <v>0</v>
      </c>
      <c r="J28" s="10">
        <v>72</v>
      </c>
      <c r="K28" s="10">
        <f t="shared" si="1"/>
        <v>114</v>
      </c>
      <c r="L28" s="10">
        <f t="shared" si="2"/>
        <v>1020</v>
      </c>
      <c r="M28" s="10">
        <v>50</v>
      </c>
      <c r="N28" s="10">
        <v>41</v>
      </c>
      <c r="O28" s="6" t="s">
        <v>57</v>
      </c>
    </row>
    <row r="29" spans="1:15" s="6" customFormat="1" x14ac:dyDescent="0.15">
      <c r="A29" s="5" t="s">
        <v>58</v>
      </c>
      <c r="B29" s="10">
        <f t="shared" si="0"/>
        <v>1548</v>
      </c>
      <c r="C29" s="10">
        <v>707</v>
      </c>
      <c r="D29" s="10">
        <v>140</v>
      </c>
      <c r="E29" s="10">
        <v>21</v>
      </c>
      <c r="F29" s="10">
        <v>6</v>
      </c>
      <c r="G29" s="10">
        <v>0</v>
      </c>
      <c r="H29" s="10">
        <v>0</v>
      </c>
      <c r="I29" s="10">
        <v>1</v>
      </c>
      <c r="J29" s="10">
        <v>105</v>
      </c>
      <c r="K29" s="10">
        <f t="shared" si="1"/>
        <v>133</v>
      </c>
      <c r="L29" s="10">
        <f t="shared" si="2"/>
        <v>980</v>
      </c>
      <c r="M29" s="10">
        <v>528</v>
      </c>
      <c r="N29" s="10">
        <v>40</v>
      </c>
      <c r="O29" s="6" t="s">
        <v>59</v>
      </c>
    </row>
    <row r="30" spans="1:15" s="6" customFormat="1" x14ac:dyDescent="0.15">
      <c r="A30" s="5" t="s">
        <v>60</v>
      </c>
      <c r="B30" s="10">
        <f t="shared" si="0"/>
        <v>726</v>
      </c>
      <c r="C30" s="10">
        <v>362</v>
      </c>
      <c r="D30" s="10">
        <v>0</v>
      </c>
      <c r="E30" s="10">
        <v>0</v>
      </c>
      <c r="F30" s="10">
        <v>1</v>
      </c>
      <c r="G30" s="10">
        <v>0</v>
      </c>
      <c r="H30" s="10">
        <v>0</v>
      </c>
      <c r="I30" s="10">
        <v>0</v>
      </c>
      <c r="J30" s="10">
        <v>38</v>
      </c>
      <c r="K30" s="10">
        <f t="shared" si="1"/>
        <v>39</v>
      </c>
      <c r="L30" s="10">
        <f t="shared" si="2"/>
        <v>401</v>
      </c>
      <c r="M30" s="10">
        <v>297</v>
      </c>
      <c r="N30" s="10">
        <v>28</v>
      </c>
      <c r="O30" s="6" t="s">
        <v>61</v>
      </c>
    </row>
    <row r="31" spans="1:15" s="6" customFormat="1" x14ac:dyDescent="0.15">
      <c r="A31" s="5" t="s">
        <v>62</v>
      </c>
      <c r="B31" s="10">
        <f t="shared" si="0"/>
        <v>675</v>
      </c>
      <c r="C31" s="10">
        <v>505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66</v>
      </c>
      <c r="K31" s="10">
        <f t="shared" si="1"/>
        <v>66</v>
      </c>
      <c r="L31" s="10">
        <f t="shared" si="2"/>
        <v>571</v>
      </c>
      <c r="M31" s="10">
        <v>24</v>
      </c>
      <c r="N31" s="10">
        <v>80</v>
      </c>
      <c r="O31" s="6" t="s">
        <v>63</v>
      </c>
    </row>
    <row r="32" spans="1:15" s="6" customFormat="1" x14ac:dyDescent="0.15">
      <c r="A32" s="5" t="s">
        <v>64</v>
      </c>
      <c r="B32" s="10">
        <f t="shared" si="0"/>
        <v>800</v>
      </c>
      <c r="C32" s="10">
        <v>620</v>
      </c>
      <c r="D32" s="10">
        <v>0</v>
      </c>
      <c r="E32" s="10">
        <v>28</v>
      </c>
      <c r="F32" s="10">
        <v>6</v>
      </c>
      <c r="G32" s="10">
        <v>0</v>
      </c>
      <c r="H32" s="10">
        <v>0</v>
      </c>
      <c r="I32" s="10">
        <v>1</v>
      </c>
      <c r="J32" s="10">
        <v>38</v>
      </c>
      <c r="K32" s="10">
        <f t="shared" si="1"/>
        <v>73</v>
      </c>
      <c r="L32" s="10">
        <f t="shared" si="2"/>
        <v>693</v>
      </c>
      <c r="M32" s="10">
        <v>33</v>
      </c>
      <c r="N32" s="10">
        <v>74</v>
      </c>
      <c r="O32" s="6" t="s">
        <v>65</v>
      </c>
    </row>
    <row r="33" spans="1:16" s="6" customFormat="1" x14ac:dyDescent="0.15">
      <c r="A33" s="5" t="s">
        <v>66</v>
      </c>
      <c r="B33" s="10">
        <f t="shared" si="0"/>
        <v>640</v>
      </c>
      <c r="C33" s="10">
        <v>423</v>
      </c>
      <c r="D33" s="10">
        <v>102</v>
      </c>
      <c r="E33" s="10">
        <v>10</v>
      </c>
      <c r="F33" s="10">
        <v>2</v>
      </c>
      <c r="G33" s="10">
        <v>0</v>
      </c>
      <c r="H33" s="10">
        <v>0</v>
      </c>
      <c r="I33" s="10">
        <v>0</v>
      </c>
      <c r="J33" s="10">
        <v>31</v>
      </c>
      <c r="K33" s="10">
        <f t="shared" si="1"/>
        <v>43</v>
      </c>
      <c r="L33" s="10">
        <f t="shared" si="2"/>
        <v>568</v>
      </c>
      <c r="M33" s="10">
        <v>41</v>
      </c>
      <c r="N33" s="10">
        <v>31</v>
      </c>
      <c r="O33" s="6" t="s">
        <v>67</v>
      </c>
    </row>
    <row r="34" spans="1:16" s="6" customFormat="1" x14ac:dyDescent="0.15">
      <c r="A34" s="5" t="s">
        <v>68</v>
      </c>
      <c r="B34" s="10">
        <f t="shared" si="0"/>
        <v>305</v>
      </c>
      <c r="C34" s="10">
        <v>240</v>
      </c>
      <c r="D34" s="10">
        <v>0</v>
      </c>
      <c r="E34" s="10">
        <v>9</v>
      </c>
      <c r="F34" s="10">
        <v>0</v>
      </c>
      <c r="G34" s="10">
        <v>0</v>
      </c>
      <c r="H34" s="10">
        <v>0</v>
      </c>
      <c r="I34" s="10">
        <v>0</v>
      </c>
      <c r="J34" s="10">
        <v>26</v>
      </c>
      <c r="K34" s="10">
        <f t="shared" si="1"/>
        <v>35</v>
      </c>
      <c r="L34" s="10">
        <f t="shared" si="2"/>
        <v>275</v>
      </c>
      <c r="M34" s="10">
        <v>9</v>
      </c>
      <c r="N34" s="10">
        <v>21</v>
      </c>
      <c r="O34" s="6" t="s">
        <v>69</v>
      </c>
    </row>
    <row r="35" spans="1:16" s="6" customFormat="1" x14ac:dyDescent="0.15">
      <c r="A35" s="5" t="s">
        <v>70</v>
      </c>
      <c r="B35" s="10">
        <f t="shared" si="0"/>
        <v>529</v>
      </c>
      <c r="C35" s="10">
        <v>434</v>
      </c>
      <c r="D35" s="10">
        <v>0</v>
      </c>
      <c r="E35" s="10">
        <v>7</v>
      </c>
      <c r="F35" s="10">
        <v>0</v>
      </c>
      <c r="G35" s="10">
        <v>0</v>
      </c>
      <c r="H35" s="10">
        <v>0</v>
      </c>
      <c r="I35" s="10">
        <v>0</v>
      </c>
      <c r="J35" s="10">
        <v>42</v>
      </c>
      <c r="K35" s="10">
        <f t="shared" si="1"/>
        <v>49</v>
      </c>
      <c r="L35" s="10">
        <f t="shared" si="2"/>
        <v>483</v>
      </c>
      <c r="M35" s="10">
        <v>0</v>
      </c>
      <c r="N35" s="10">
        <v>46</v>
      </c>
      <c r="O35" s="6" t="s">
        <v>71</v>
      </c>
    </row>
    <row r="36" spans="1:16" s="6" customFormat="1" x14ac:dyDescent="0.15">
      <c r="A36" s="5" t="s">
        <v>72</v>
      </c>
      <c r="B36" s="10">
        <f t="shared" si="0"/>
        <v>2907</v>
      </c>
      <c r="C36" s="10">
        <v>1904</v>
      </c>
      <c r="D36" s="10">
        <v>522</v>
      </c>
      <c r="E36" s="10">
        <v>22</v>
      </c>
      <c r="F36" s="10">
        <v>0</v>
      </c>
      <c r="G36" s="10">
        <v>0</v>
      </c>
      <c r="H36" s="10">
        <v>5</v>
      </c>
      <c r="I36" s="10">
        <v>0</v>
      </c>
      <c r="J36" s="10">
        <v>165</v>
      </c>
      <c r="K36" s="10">
        <f t="shared" si="1"/>
        <v>192</v>
      </c>
      <c r="L36" s="10">
        <f t="shared" si="2"/>
        <v>2618</v>
      </c>
      <c r="M36" s="10">
        <v>193</v>
      </c>
      <c r="N36" s="10">
        <v>96</v>
      </c>
      <c r="O36" s="6" t="s">
        <v>73</v>
      </c>
    </row>
    <row r="37" spans="1:16" s="6" customFormat="1" x14ac:dyDescent="0.15">
      <c r="A37" s="5" t="s">
        <v>74</v>
      </c>
      <c r="B37" s="10">
        <f t="shared" si="0"/>
        <v>387</v>
      </c>
      <c r="C37" s="10">
        <v>305</v>
      </c>
      <c r="D37" s="10">
        <v>0</v>
      </c>
      <c r="E37" s="10">
        <v>1</v>
      </c>
      <c r="F37" s="10">
        <v>2</v>
      </c>
      <c r="G37" s="10">
        <v>0</v>
      </c>
      <c r="H37" s="10">
        <v>0</v>
      </c>
      <c r="I37" s="10">
        <v>2</v>
      </c>
      <c r="J37" s="10">
        <v>36</v>
      </c>
      <c r="K37" s="10">
        <f t="shared" si="1"/>
        <v>41</v>
      </c>
      <c r="L37" s="10">
        <f t="shared" si="2"/>
        <v>346</v>
      </c>
      <c r="M37" s="10">
        <v>0</v>
      </c>
      <c r="N37" s="10">
        <v>41</v>
      </c>
      <c r="O37" s="6" t="s">
        <v>75</v>
      </c>
    </row>
    <row r="38" spans="1:16" s="6" customFormat="1" x14ac:dyDescent="0.15">
      <c r="A38" s="5" t="s">
        <v>76</v>
      </c>
      <c r="B38" s="10">
        <f t="shared" si="0"/>
        <v>340</v>
      </c>
      <c r="C38" s="10">
        <v>283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35</v>
      </c>
      <c r="K38" s="10">
        <f t="shared" si="1"/>
        <v>35</v>
      </c>
      <c r="L38" s="10">
        <f t="shared" si="2"/>
        <v>318</v>
      </c>
      <c r="M38" s="10">
        <v>6</v>
      </c>
      <c r="N38" s="10">
        <v>16</v>
      </c>
      <c r="O38" s="6" t="s">
        <v>77</v>
      </c>
    </row>
    <row r="39" spans="1:16" s="6" customFormat="1" x14ac:dyDescent="0.15">
      <c r="A39" s="5" t="s">
        <v>78</v>
      </c>
      <c r="B39" s="10">
        <f t="shared" si="0"/>
        <v>520</v>
      </c>
      <c r="C39" s="10">
        <v>322</v>
      </c>
      <c r="D39" s="10">
        <v>78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63</v>
      </c>
      <c r="K39" s="10">
        <f t="shared" si="1"/>
        <v>63</v>
      </c>
      <c r="L39" s="10">
        <f t="shared" si="2"/>
        <v>463</v>
      </c>
      <c r="M39" s="10">
        <v>23</v>
      </c>
      <c r="N39" s="10">
        <v>34</v>
      </c>
      <c r="O39" s="6" t="s">
        <v>79</v>
      </c>
    </row>
    <row r="40" spans="1:16" s="6" customFormat="1" x14ac:dyDescent="0.15">
      <c r="A40" s="5" t="s">
        <v>80</v>
      </c>
      <c r="B40" s="10">
        <f t="shared" si="0"/>
        <v>317</v>
      </c>
      <c r="C40" s="10">
        <v>256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32</v>
      </c>
      <c r="K40" s="10">
        <f t="shared" si="1"/>
        <v>32</v>
      </c>
      <c r="L40" s="10">
        <f t="shared" si="2"/>
        <v>288</v>
      </c>
      <c r="M40" s="10">
        <v>0</v>
      </c>
      <c r="N40" s="10">
        <v>29</v>
      </c>
      <c r="O40" s="6" t="s">
        <v>81</v>
      </c>
    </row>
    <row r="41" spans="1:16" s="6" customFormat="1" x14ac:dyDescent="0.15">
      <c r="A41" s="5" t="s">
        <v>82</v>
      </c>
      <c r="B41" s="10">
        <f t="shared" si="0"/>
        <v>342</v>
      </c>
      <c r="C41" s="10">
        <v>273</v>
      </c>
      <c r="D41" s="10">
        <v>0</v>
      </c>
      <c r="E41" s="10">
        <v>4</v>
      </c>
      <c r="F41" s="10">
        <v>1</v>
      </c>
      <c r="G41" s="10">
        <v>0</v>
      </c>
      <c r="H41" s="10">
        <v>0</v>
      </c>
      <c r="I41" s="10">
        <v>2</v>
      </c>
      <c r="J41" s="10">
        <v>27</v>
      </c>
      <c r="K41" s="10">
        <f t="shared" si="1"/>
        <v>34</v>
      </c>
      <c r="L41" s="10">
        <f t="shared" si="2"/>
        <v>307</v>
      </c>
      <c r="M41" s="10">
        <v>0</v>
      </c>
      <c r="N41" s="10">
        <v>35</v>
      </c>
      <c r="O41" s="6" t="s">
        <v>83</v>
      </c>
    </row>
    <row r="42" spans="1:16" ht="9" x14ac:dyDescent="0.15">
      <c r="A42" s="17" t="s">
        <v>84</v>
      </c>
      <c r="B42" s="20">
        <f>SUM(B11:B41)</f>
        <v>36651</v>
      </c>
      <c r="C42" s="20">
        <f>SUM(C11:C41)</f>
        <v>22619</v>
      </c>
      <c r="D42" s="20">
        <f>SUM(D11:D41)</f>
        <v>3245</v>
      </c>
      <c r="E42" s="20">
        <f>SUM(E11:E41)</f>
        <v>475</v>
      </c>
      <c r="F42" s="20">
        <f>SUM(F11:F41)</f>
        <v>126</v>
      </c>
      <c r="G42" s="20">
        <f t="shared" ref="G42:M42" si="3">SUM(G11:G41)</f>
        <v>0</v>
      </c>
      <c r="H42" s="20">
        <f>SUM(H11:H41)</f>
        <v>6</v>
      </c>
      <c r="I42" s="20">
        <f>SUM(I11:I41)</f>
        <v>18</v>
      </c>
      <c r="J42" s="20">
        <f t="shared" si="3"/>
        <v>2251</v>
      </c>
      <c r="K42" s="20">
        <f>SUM(K11:K41)</f>
        <v>2876</v>
      </c>
      <c r="L42" s="20">
        <f>SUM(L11:L41)</f>
        <v>28740</v>
      </c>
      <c r="M42" s="20">
        <f t="shared" si="3"/>
        <v>5681</v>
      </c>
      <c r="N42" s="20">
        <f>SUM(N11:N41)</f>
        <v>2230</v>
      </c>
      <c r="P42" s="9"/>
    </row>
    <row r="43" spans="1:16" s="6" customFormat="1" x14ac:dyDescent="0.15">
      <c r="A43" s="5" t="s">
        <v>85</v>
      </c>
      <c r="B43" s="10">
        <f>SUM(L43:N43)</f>
        <v>257</v>
      </c>
      <c r="C43" s="10">
        <v>152</v>
      </c>
      <c r="D43" s="10">
        <v>46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29</v>
      </c>
      <c r="K43" s="10">
        <f>SUM(E43:J43)</f>
        <v>29</v>
      </c>
      <c r="L43" s="10">
        <f>SUM(K43,D43,C43)</f>
        <v>227</v>
      </c>
      <c r="M43" s="10">
        <v>16</v>
      </c>
      <c r="N43" s="10">
        <v>14</v>
      </c>
      <c r="O43" s="6" t="s">
        <v>86</v>
      </c>
    </row>
    <row r="44" spans="1:16" s="6" customFormat="1" x14ac:dyDescent="0.15">
      <c r="A44" s="5" t="s">
        <v>87</v>
      </c>
      <c r="B44" s="10">
        <f t="shared" ref="B44:B51" si="4">SUM(L44:N44)</f>
        <v>147</v>
      </c>
      <c r="C44" s="10">
        <v>116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17</v>
      </c>
      <c r="K44" s="10">
        <f t="shared" ref="K44:K52" si="5">SUM(E44:J44)</f>
        <v>17</v>
      </c>
      <c r="L44" s="10">
        <f t="shared" ref="L44:L52" si="6">SUM(K44,D44,C44)</f>
        <v>133</v>
      </c>
      <c r="M44" s="10">
        <v>0</v>
      </c>
      <c r="N44" s="10">
        <v>14</v>
      </c>
      <c r="O44" s="6" t="s">
        <v>88</v>
      </c>
    </row>
    <row r="45" spans="1:16" s="6" customFormat="1" x14ac:dyDescent="0.15">
      <c r="A45" s="5" t="s">
        <v>89</v>
      </c>
      <c r="B45" s="10">
        <f t="shared" si="4"/>
        <v>102</v>
      </c>
      <c r="C45" s="10">
        <v>71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14</v>
      </c>
      <c r="K45" s="10">
        <f t="shared" si="5"/>
        <v>14</v>
      </c>
      <c r="L45" s="10">
        <f t="shared" si="6"/>
        <v>85</v>
      </c>
      <c r="M45" s="10">
        <v>0</v>
      </c>
      <c r="N45" s="10">
        <v>17</v>
      </c>
      <c r="O45" s="6" t="s">
        <v>90</v>
      </c>
    </row>
    <row r="46" spans="1:16" s="6" customFormat="1" x14ac:dyDescent="0.15">
      <c r="A46" s="5" t="s">
        <v>91</v>
      </c>
      <c r="B46" s="10">
        <f t="shared" si="4"/>
        <v>180</v>
      </c>
      <c r="C46" s="10">
        <v>118</v>
      </c>
      <c r="D46" s="10">
        <v>38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7</v>
      </c>
      <c r="K46" s="10">
        <f t="shared" si="5"/>
        <v>7</v>
      </c>
      <c r="L46" s="10">
        <f t="shared" si="6"/>
        <v>163</v>
      </c>
      <c r="M46" s="10">
        <v>0</v>
      </c>
      <c r="N46" s="10">
        <v>17</v>
      </c>
      <c r="O46" s="6" t="s">
        <v>92</v>
      </c>
    </row>
    <row r="47" spans="1:16" s="6" customFormat="1" x14ac:dyDescent="0.15">
      <c r="A47" s="5" t="s">
        <v>93</v>
      </c>
      <c r="B47" s="10">
        <f t="shared" si="4"/>
        <v>303</v>
      </c>
      <c r="C47" s="10">
        <v>239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33</v>
      </c>
      <c r="K47" s="10">
        <f t="shared" si="5"/>
        <v>33</v>
      </c>
      <c r="L47" s="10">
        <f t="shared" si="6"/>
        <v>272</v>
      </c>
      <c r="M47" s="10">
        <v>10</v>
      </c>
      <c r="N47" s="10">
        <v>21</v>
      </c>
      <c r="O47" s="6" t="s">
        <v>94</v>
      </c>
    </row>
    <row r="48" spans="1:16" s="6" customFormat="1" x14ac:dyDescent="0.15">
      <c r="A48" s="5" t="s">
        <v>95</v>
      </c>
      <c r="B48" s="10">
        <f t="shared" si="4"/>
        <v>98</v>
      </c>
      <c r="C48" s="10">
        <v>76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12</v>
      </c>
      <c r="K48" s="10">
        <f t="shared" si="5"/>
        <v>12</v>
      </c>
      <c r="L48" s="10">
        <f>SUM(K48,D48,C48)</f>
        <v>88</v>
      </c>
      <c r="M48" s="10">
        <v>0</v>
      </c>
      <c r="N48" s="10">
        <v>10</v>
      </c>
      <c r="O48" s="6" t="s">
        <v>96</v>
      </c>
    </row>
    <row r="49" spans="1:16" s="6" customFormat="1" x14ac:dyDescent="0.15">
      <c r="A49" s="5" t="s">
        <v>97</v>
      </c>
      <c r="B49" s="10">
        <f t="shared" si="4"/>
        <v>166</v>
      </c>
      <c r="C49" s="10">
        <v>139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14</v>
      </c>
      <c r="K49" s="10">
        <f t="shared" si="5"/>
        <v>14</v>
      </c>
      <c r="L49" s="10">
        <f t="shared" si="6"/>
        <v>153</v>
      </c>
      <c r="M49" s="10">
        <v>0</v>
      </c>
      <c r="N49" s="10">
        <v>13</v>
      </c>
      <c r="O49" s="6" t="s">
        <v>98</v>
      </c>
    </row>
    <row r="50" spans="1:16" s="6" customFormat="1" x14ac:dyDescent="0.15">
      <c r="A50" s="5" t="s">
        <v>99</v>
      </c>
      <c r="B50" s="10">
        <f t="shared" si="4"/>
        <v>111</v>
      </c>
      <c r="C50" s="10">
        <v>83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12</v>
      </c>
      <c r="K50" s="10">
        <f t="shared" si="5"/>
        <v>12</v>
      </c>
      <c r="L50" s="10">
        <f t="shared" si="6"/>
        <v>95</v>
      </c>
      <c r="M50" s="10">
        <v>0</v>
      </c>
      <c r="N50" s="10">
        <v>16</v>
      </c>
      <c r="O50" s="6" t="s">
        <v>100</v>
      </c>
    </row>
    <row r="51" spans="1:16" s="6" customFormat="1" x14ac:dyDescent="0.15">
      <c r="A51" s="5" t="s">
        <v>101</v>
      </c>
      <c r="B51" s="10">
        <f t="shared" si="4"/>
        <v>132</v>
      </c>
      <c r="C51" s="10">
        <v>104</v>
      </c>
      <c r="D51" s="10">
        <v>0</v>
      </c>
      <c r="E51" s="10">
        <v>1</v>
      </c>
      <c r="F51" s="10">
        <v>0</v>
      </c>
      <c r="G51" s="10">
        <v>0</v>
      </c>
      <c r="H51" s="10">
        <v>0</v>
      </c>
      <c r="I51" s="10">
        <v>0</v>
      </c>
      <c r="J51" s="10">
        <v>12</v>
      </c>
      <c r="K51" s="10">
        <f t="shared" si="5"/>
        <v>13</v>
      </c>
      <c r="L51" s="10">
        <f t="shared" si="6"/>
        <v>117</v>
      </c>
      <c r="M51" s="10">
        <v>0</v>
      </c>
      <c r="N51" s="10">
        <v>15</v>
      </c>
      <c r="O51" s="6" t="s">
        <v>102</v>
      </c>
    </row>
    <row r="52" spans="1:16" s="6" customFormat="1" x14ac:dyDescent="0.15">
      <c r="A52" s="5" t="s">
        <v>103</v>
      </c>
      <c r="B52" s="10">
        <f>SUM(L52:N52)</f>
        <v>87</v>
      </c>
      <c r="C52" s="10">
        <v>69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7</v>
      </c>
      <c r="K52" s="10">
        <f t="shared" si="5"/>
        <v>7</v>
      </c>
      <c r="L52" s="10">
        <f t="shared" si="6"/>
        <v>76</v>
      </c>
      <c r="M52" s="10">
        <v>0</v>
      </c>
      <c r="N52" s="10">
        <v>11</v>
      </c>
      <c r="O52" s="6" t="s">
        <v>104</v>
      </c>
    </row>
    <row r="53" spans="1:16" ht="9" x14ac:dyDescent="0.15">
      <c r="A53" s="17" t="s">
        <v>105</v>
      </c>
      <c r="B53" s="20">
        <f>SUM(B43:B52)</f>
        <v>1583</v>
      </c>
      <c r="C53" s="20">
        <f>SUM(C43:C52)</f>
        <v>1167</v>
      </c>
      <c r="D53" s="20">
        <f>SUM(D43:D52)</f>
        <v>84</v>
      </c>
      <c r="E53" s="20">
        <f t="shared" ref="E53:N53" si="7">SUM(E43:E52)</f>
        <v>1</v>
      </c>
      <c r="F53" s="20">
        <f t="shared" si="7"/>
        <v>0</v>
      </c>
      <c r="G53" s="20">
        <f t="shared" si="7"/>
        <v>0</v>
      </c>
      <c r="H53" s="20">
        <f t="shared" si="7"/>
        <v>0</v>
      </c>
      <c r="I53" s="20">
        <f t="shared" si="7"/>
        <v>0</v>
      </c>
      <c r="J53" s="20">
        <f t="shared" si="7"/>
        <v>157</v>
      </c>
      <c r="K53" s="20">
        <f>SUM(K43:K52)</f>
        <v>158</v>
      </c>
      <c r="L53" s="20">
        <f>SUM(L43:L52)</f>
        <v>1409</v>
      </c>
      <c r="M53" s="20">
        <f t="shared" si="7"/>
        <v>26</v>
      </c>
      <c r="N53" s="20">
        <f t="shared" si="7"/>
        <v>148</v>
      </c>
      <c r="P53" s="9"/>
    </row>
    <row r="54" spans="1:16" ht="9" x14ac:dyDescent="0.15">
      <c r="A54" s="17" t="s">
        <v>106</v>
      </c>
      <c r="B54" s="20">
        <f>SUM(B53,B42)</f>
        <v>38234</v>
      </c>
      <c r="C54" s="20">
        <f>SUM(C42,C53)</f>
        <v>23786</v>
      </c>
      <c r="D54" s="20">
        <f>SUM(D42,D53)</f>
        <v>3329</v>
      </c>
      <c r="E54" s="20">
        <f t="shared" ref="E54:N54" si="8">SUM(E42,E53)</f>
        <v>476</v>
      </c>
      <c r="F54" s="20">
        <f t="shared" si="8"/>
        <v>126</v>
      </c>
      <c r="G54" s="20">
        <f t="shared" si="8"/>
        <v>0</v>
      </c>
      <c r="H54" s="20">
        <f t="shared" si="8"/>
        <v>6</v>
      </c>
      <c r="I54" s="20">
        <f t="shared" si="8"/>
        <v>18</v>
      </c>
      <c r="J54" s="20">
        <f t="shared" si="8"/>
        <v>2408</v>
      </c>
      <c r="K54" s="20">
        <f>SUM(K42,K53)</f>
        <v>3034</v>
      </c>
      <c r="L54" s="20">
        <f>SUM(L42,L53)</f>
        <v>30149</v>
      </c>
      <c r="M54" s="20">
        <f t="shared" si="8"/>
        <v>5707</v>
      </c>
      <c r="N54" s="20">
        <f t="shared" si="8"/>
        <v>2378</v>
      </c>
      <c r="P54" s="9"/>
    </row>
  </sheetData>
  <mergeCells count="21">
    <mergeCell ref="B3:B10"/>
    <mergeCell ref="C3:L3"/>
    <mergeCell ref="M3:M10"/>
    <mergeCell ref="N3:N10"/>
    <mergeCell ref="A4:A8"/>
    <mergeCell ref="C4:C10"/>
    <mergeCell ref="D4:D10"/>
    <mergeCell ref="E4:K4"/>
    <mergeCell ref="L4:L10"/>
    <mergeCell ref="A9:A10"/>
    <mergeCell ref="H9:H10"/>
    <mergeCell ref="I9:I10"/>
    <mergeCell ref="E5:I6"/>
    <mergeCell ref="K5:K10"/>
    <mergeCell ref="J6:J7"/>
    <mergeCell ref="E7:G8"/>
    <mergeCell ref="H7:I8"/>
    <mergeCell ref="J8:J9"/>
    <mergeCell ref="E9:E10"/>
    <mergeCell ref="F9:F10"/>
    <mergeCell ref="G9:G10"/>
  </mergeCells>
  <phoneticPr fontId="0"/>
  <printOptions horizontalCentered="1" verticalCentered="1"/>
  <pageMargins left="0.98425196850393704" right="0.39370078740157483" top="0.39370078740157483" bottom="0.98425196850393704" header="0.51181102362204722" footer="0.51181102362204722"/>
  <pageSetup paperSize="9" scale="97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B4AEB-CAE6-4EA2-9EB9-F9AA116FCDB2}">
  <sheetPr>
    <tabColor rgb="FFFF0000"/>
  </sheetPr>
  <dimension ref="A1:P54"/>
  <sheetViews>
    <sheetView tabSelected="1" view="pageBreakPreview" zoomScale="115" zoomScaleNormal="120" zoomScaleSheetLayoutView="115" workbookViewId="0">
      <pane xSplit="1" ySplit="10" topLeftCell="C11" activePane="bottomRight" state="frozen"/>
      <selection activeCell="S20" sqref="S20"/>
      <selection pane="topRight" activeCell="S20" sqref="S20"/>
      <selection pane="bottomLeft" activeCell="S20" sqref="S20"/>
      <selection pane="bottomRight" activeCell="S20" sqref="S20"/>
    </sheetView>
  </sheetViews>
  <sheetFormatPr defaultColWidth="10" defaultRowHeight="8.4" x14ac:dyDescent="0.15"/>
  <cols>
    <col min="1" max="1" width="26.796875" style="15" bestFit="1" customWidth="1"/>
    <col min="2" max="14" width="16.19921875" style="15" customWidth="1"/>
    <col min="15" max="16384" width="10" style="15"/>
  </cols>
  <sheetData>
    <row r="1" spans="1:16" ht="14.25" customHeight="1" x14ac:dyDescent="0.15">
      <c r="A1" s="1"/>
    </row>
    <row r="2" spans="1:16" ht="12.75" customHeight="1" x14ac:dyDescent="0.15">
      <c r="A2" s="2" t="s">
        <v>108</v>
      </c>
      <c r="N2" s="16" t="s">
        <v>112</v>
      </c>
    </row>
    <row r="3" spans="1:16" s="3" customFormat="1" ht="12" customHeight="1" x14ac:dyDescent="0.15">
      <c r="A3" s="4" t="s">
        <v>2</v>
      </c>
      <c r="B3" s="24" t="s">
        <v>3</v>
      </c>
      <c r="C3" s="24" t="s">
        <v>4</v>
      </c>
      <c r="D3" s="24"/>
      <c r="E3" s="24"/>
      <c r="F3" s="24"/>
      <c r="G3" s="24"/>
      <c r="H3" s="24"/>
      <c r="I3" s="24"/>
      <c r="J3" s="24"/>
      <c r="K3" s="24"/>
      <c r="L3" s="24"/>
      <c r="M3" s="29" t="s">
        <v>5</v>
      </c>
      <c r="N3" s="29" t="s">
        <v>6</v>
      </c>
    </row>
    <row r="4" spans="1:16" s="3" customFormat="1" ht="12" customHeight="1" x14ac:dyDescent="0.15">
      <c r="A4" s="21"/>
      <c r="B4" s="25"/>
      <c r="C4" s="23" t="s">
        <v>7</v>
      </c>
      <c r="D4" s="23" t="s">
        <v>8</v>
      </c>
      <c r="E4" s="23" t="s">
        <v>9</v>
      </c>
      <c r="F4" s="23"/>
      <c r="G4" s="23"/>
      <c r="H4" s="23"/>
      <c r="I4" s="23"/>
      <c r="J4" s="23"/>
      <c r="K4" s="23"/>
      <c r="L4" s="23" t="s">
        <v>10</v>
      </c>
      <c r="M4" s="25"/>
      <c r="N4" s="25"/>
    </row>
    <row r="5" spans="1:16" s="3" customFormat="1" ht="6" customHeight="1" x14ac:dyDescent="0.15">
      <c r="A5" s="21"/>
      <c r="B5" s="25"/>
      <c r="C5" s="23"/>
      <c r="D5" s="23"/>
      <c r="E5" s="23" t="s">
        <v>11</v>
      </c>
      <c r="F5" s="23"/>
      <c r="G5" s="23"/>
      <c r="H5" s="23"/>
      <c r="I5" s="23"/>
      <c r="J5" s="13"/>
      <c r="K5" s="23" t="s">
        <v>10</v>
      </c>
      <c r="L5" s="23"/>
      <c r="M5" s="25"/>
      <c r="N5" s="25"/>
    </row>
    <row r="6" spans="1:16" s="3" customFormat="1" ht="6" customHeight="1" x14ac:dyDescent="0.15">
      <c r="A6" s="21"/>
      <c r="B6" s="25"/>
      <c r="C6" s="23"/>
      <c r="D6" s="23"/>
      <c r="E6" s="23"/>
      <c r="F6" s="23"/>
      <c r="G6" s="23"/>
      <c r="H6" s="23"/>
      <c r="I6" s="23"/>
      <c r="J6" s="25" t="s">
        <v>12</v>
      </c>
      <c r="K6" s="23"/>
      <c r="L6" s="23"/>
      <c r="M6" s="25"/>
      <c r="N6" s="25"/>
    </row>
    <row r="7" spans="1:16" s="3" customFormat="1" ht="6" customHeight="1" x14ac:dyDescent="0.15">
      <c r="A7" s="21"/>
      <c r="B7" s="25"/>
      <c r="C7" s="23"/>
      <c r="D7" s="23"/>
      <c r="E7" s="23" t="s">
        <v>13</v>
      </c>
      <c r="F7" s="23"/>
      <c r="G7" s="23"/>
      <c r="H7" s="23" t="s">
        <v>14</v>
      </c>
      <c r="I7" s="23"/>
      <c r="J7" s="25"/>
      <c r="K7" s="23"/>
      <c r="L7" s="23"/>
      <c r="M7" s="25"/>
      <c r="N7" s="25"/>
    </row>
    <row r="8" spans="1:16" s="3" customFormat="1" ht="6" customHeight="1" x14ac:dyDescent="0.15">
      <c r="A8" s="21"/>
      <c r="B8" s="25"/>
      <c r="C8" s="23"/>
      <c r="D8" s="23"/>
      <c r="E8" s="23"/>
      <c r="F8" s="23"/>
      <c r="G8" s="23"/>
      <c r="H8" s="23"/>
      <c r="I8" s="23"/>
      <c r="J8" s="25" t="s">
        <v>15</v>
      </c>
      <c r="K8" s="23"/>
      <c r="L8" s="23"/>
      <c r="M8" s="25"/>
      <c r="N8" s="25"/>
    </row>
    <row r="9" spans="1:16" s="3" customFormat="1" ht="6" customHeight="1" x14ac:dyDescent="0.15">
      <c r="A9" s="21" t="s">
        <v>16</v>
      </c>
      <c r="B9" s="25"/>
      <c r="C9" s="23"/>
      <c r="D9" s="23"/>
      <c r="E9" s="23" t="s">
        <v>17</v>
      </c>
      <c r="F9" s="23" t="s">
        <v>18</v>
      </c>
      <c r="G9" s="23" t="s">
        <v>19</v>
      </c>
      <c r="H9" s="23" t="s">
        <v>20</v>
      </c>
      <c r="I9" s="23" t="s">
        <v>21</v>
      </c>
      <c r="J9" s="25"/>
      <c r="K9" s="23"/>
      <c r="L9" s="23"/>
      <c r="M9" s="25"/>
      <c r="N9" s="25"/>
    </row>
    <row r="10" spans="1:16" s="3" customFormat="1" ht="6" customHeight="1" x14ac:dyDescent="0.15">
      <c r="A10" s="22"/>
      <c r="B10" s="26"/>
      <c r="C10" s="23"/>
      <c r="D10" s="23"/>
      <c r="E10" s="23"/>
      <c r="F10" s="23"/>
      <c r="G10" s="23"/>
      <c r="H10" s="23"/>
      <c r="I10" s="23"/>
      <c r="J10" s="14"/>
      <c r="K10" s="23"/>
      <c r="L10" s="23"/>
      <c r="M10" s="26"/>
      <c r="N10" s="26"/>
    </row>
    <row r="11" spans="1:16" s="6" customFormat="1" x14ac:dyDescent="0.15">
      <c r="A11" s="5" t="s">
        <v>22</v>
      </c>
      <c r="B11" s="11">
        <v>109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43</v>
      </c>
      <c r="I11" s="10">
        <v>47</v>
      </c>
      <c r="J11" s="10">
        <v>21</v>
      </c>
      <c r="K11" s="11">
        <f>SUM(E11:J11)</f>
        <v>111</v>
      </c>
      <c r="L11" s="11">
        <f>SUM(K11)</f>
        <v>111</v>
      </c>
      <c r="M11" s="10">
        <v>0</v>
      </c>
      <c r="N11" s="10">
        <v>0</v>
      </c>
      <c r="O11" s="6" t="s">
        <v>23</v>
      </c>
      <c r="P11" s="6">
        <v>147</v>
      </c>
    </row>
    <row r="12" spans="1:16" s="6" customFormat="1" x14ac:dyDescent="0.15">
      <c r="A12" s="5" t="s">
        <v>24</v>
      </c>
      <c r="B12" s="11">
        <v>79</v>
      </c>
      <c r="C12" s="10">
        <v>0</v>
      </c>
      <c r="D12" s="10">
        <v>0</v>
      </c>
      <c r="E12" s="10">
        <v>29</v>
      </c>
      <c r="F12" s="10">
        <v>7</v>
      </c>
      <c r="G12" s="10">
        <v>0</v>
      </c>
      <c r="H12" s="10">
        <v>0</v>
      </c>
      <c r="I12" s="10">
        <v>0</v>
      </c>
      <c r="J12" s="10">
        <v>41</v>
      </c>
      <c r="K12" s="11">
        <f t="shared" ref="K12:K41" si="0">SUM(E12:J12)</f>
        <v>77</v>
      </c>
      <c r="L12" s="11">
        <f t="shared" ref="L12:L41" si="1">SUM(K12)</f>
        <v>77</v>
      </c>
      <c r="M12" s="10">
        <v>0</v>
      </c>
      <c r="N12" s="10">
        <v>0</v>
      </c>
      <c r="O12" s="6" t="s">
        <v>25</v>
      </c>
      <c r="P12" s="6">
        <v>56</v>
      </c>
    </row>
    <row r="13" spans="1:16" s="6" customFormat="1" x14ac:dyDescent="0.15">
      <c r="A13" s="5" t="s">
        <v>26</v>
      </c>
      <c r="B13" s="11">
        <v>42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19</v>
      </c>
      <c r="J13" s="10">
        <v>24</v>
      </c>
      <c r="K13" s="11">
        <f t="shared" si="0"/>
        <v>43</v>
      </c>
      <c r="L13" s="11">
        <f t="shared" si="1"/>
        <v>43</v>
      </c>
      <c r="M13" s="10">
        <v>0</v>
      </c>
      <c r="N13" s="10">
        <v>0</v>
      </c>
      <c r="O13" s="6" t="s">
        <v>27</v>
      </c>
      <c r="P13" s="6">
        <v>35</v>
      </c>
    </row>
    <row r="14" spans="1:16" s="6" customFormat="1" x14ac:dyDescent="0.15">
      <c r="A14" s="5" t="s">
        <v>28</v>
      </c>
      <c r="B14" s="11">
        <v>98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61</v>
      </c>
      <c r="J14" s="10">
        <v>34</v>
      </c>
      <c r="K14" s="11">
        <f t="shared" si="0"/>
        <v>95</v>
      </c>
      <c r="L14" s="11">
        <f t="shared" si="1"/>
        <v>95</v>
      </c>
      <c r="M14" s="10">
        <v>0</v>
      </c>
      <c r="N14" s="10">
        <v>0</v>
      </c>
      <c r="O14" s="6" t="s">
        <v>29</v>
      </c>
      <c r="P14" s="6">
        <v>98</v>
      </c>
    </row>
    <row r="15" spans="1:16" s="6" customFormat="1" x14ac:dyDescent="0.15">
      <c r="A15" s="5" t="s">
        <v>30</v>
      </c>
      <c r="B15" s="11">
        <v>28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18</v>
      </c>
      <c r="J15" s="10">
        <v>10</v>
      </c>
      <c r="K15" s="11">
        <f t="shared" si="0"/>
        <v>28</v>
      </c>
      <c r="L15" s="11">
        <f t="shared" si="1"/>
        <v>28</v>
      </c>
      <c r="M15" s="10">
        <v>0</v>
      </c>
      <c r="N15" s="10">
        <v>0</v>
      </c>
      <c r="O15" s="6" t="s">
        <v>31</v>
      </c>
      <c r="P15" s="6">
        <v>30</v>
      </c>
    </row>
    <row r="16" spans="1:16" s="6" customFormat="1" x14ac:dyDescent="0.15">
      <c r="A16" s="5" t="s">
        <v>32</v>
      </c>
      <c r="B16" s="11">
        <v>112</v>
      </c>
      <c r="C16" s="10">
        <v>0</v>
      </c>
      <c r="D16" s="10">
        <v>0</v>
      </c>
      <c r="E16" s="10">
        <v>10</v>
      </c>
      <c r="F16" s="10">
        <v>35</v>
      </c>
      <c r="G16" s="10">
        <v>0</v>
      </c>
      <c r="H16" s="10">
        <v>0</v>
      </c>
      <c r="I16" s="10">
        <v>46</v>
      </c>
      <c r="J16" s="10">
        <v>11</v>
      </c>
      <c r="K16" s="11">
        <f t="shared" si="0"/>
        <v>102</v>
      </c>
      <c r="L16" s="11">
        <f t="shared" si="1"/>
        <v>102</v>
      </c>
      <c r="M16" s="10">
        <v>0</v>
      </c>
      <c r="N16" s="10">
        <v>0</v>
      </c>
      <c r="O16" s="6" t="s">
        <v>33</v>
      </c>
      <c r="P16" s="6">
        <v>103</v>
      </c>
    </row>
    <row r="17" spans="1:16" s="6" customFormat="1" x14ac:dyDescent="0.15">
      <c r="A17" s="5" t="s">
        <v>34</v>
      </c>
      <c r="B17" s="11">
        <v>22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19</v>
      </c>
      <c r="J17" s="10">
        <v>1</v>
      </c>
      <c r="K17" s="11">
        <f t="shared" si="0"/>
        <v>20</v>
      </c>
      <c r="L17" s="11">
        <f t="shared" si="1"/>
        <v>20</v>
      </c>
      <c r="M17" s="10">
        <v>0</v>
      </c>
      <c r="N17" s="10">
        <v>0</v>
      </c>
      <c r="O17" s="6" t="s">
        <v>35</v>
      </c>
      <c r="P17" s="6">
        <v>26</v>
      </c>
    </row>
    <row r="18" spans="1:16" s="6" customFormat="1" x14ac:dyDescent="0.15">
      <c r="A18" s="5" t="s">
        <v>36</v>
      </c>
      <c r="B18" s="11">
        <v>18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18</v>
      </c>
      <c r="K18" s="11">
        <f t="shared" si="0"/>
        <v>18</v>
      </c>
      <c r="L18" s="11">
        <f t="shared" si="1"/>
        <v>18</v>
      </c>
      <c r="M18" s="10">
        <v>0</v>
      </c>
      <c r="N18" s="10">
        <v>0</v>
      </c>
      <c r="O18" s="6" t="s">
        <v>37</v>
      </c>
      <c r="P18" s="6">
        <v>17</v>
      </c>
    </row>
    <row r="19" spans="1:16" s="6" customFormat="1" x14ac:dyDescent="0.15">
      <c r="A19" s="5" t="s">
        <v>38</v>
      </c>
      <c r="B19" s="11">
        <v>154</v>
      </c>
      <c r="C19" s="10">
        <v>0</v>
      </c>
      <c r="D19" s="10">
        <v>0</v>
      </c>
      <c r="E19" s="10">
        <v>46</v>
      </c>
      <c r="F19" s="10">
        <v>20</v>
      </c>
      <c r="G19" s="10">
        <v>0</v>
      </c>
      <c r="H19" s="10">
        <v>0</v>
      </c>
      <c r="I19" s="10">
        <v>42</v>
      </c>
      <c r="J19" s="10">
        <v>45</v>
      </c>
      <c r="K19" s="11">
        <f t="shared" si="0"/>
        <v>153</v>
      </c>
      <c r="L19" s="11">
        <f t="shared" si="1"/>
        <v>153</v>
      </c>
      <c r="M19" s="10">
        <v>0</v>
      </c>
      <c r="N19" s="10">
        <v>0</v>
      </c>
      <c r="O19" s="6" t="s">
        <v>39</v>
      </c>
      <c r="P19" s="6">
        <v>173</v>
      </c>
    </row>
    <row r="20" spans="1:16" s="6" customFormat="1" x14ac:dyDescent="0.15">
      <c r="A20" s="5" t="s">
        <v>40</v>
      </c>
      <c r="B20" s="11">
        <v>85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69</v>
      </c>
      <c r="J20" s="10">
        <v>16</v>
      </c>
      <c r="K20" s="11">
        <f t="shared" si="0"/>
        <v>85</v>
      </c>
      <c r="L20" s="11">
        <f t="shared" si="1"/>
        <v>85</v>
      </c>
      <c r="M20" s="10">
        <v>0</v>
      </c>
      <c r="N20" s="10">
        <v>0</v>
      </c>
      <c r="O20" s="6" t="s">
        <v>41</v>
      </c>
      <c r="P20" s="6">
        <v>81</v>
      </c>
    </row>
    <row r="21" spans="1:16" s="6" customFormat="1" x14ac:dyDescent="0.15">
      <c r="A21" s="5" t="s">
        <v>42</v>
      </c>
      <c r="B21" s="11">
        <v>30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31</v>
      </c>
      <c r="K21" s="11">
        <f t="shared" si="0"/>
        <v>31</v>
      </c>
      <c r="L21" s="11">
        <f t="shared" si="1"/>
        <v>31</v>
      </c>
      <c r="M21" s="10">
        <v>0</v>
      </c>
      <c r="N21" s="10">
        <v>0</v>
      </c>
      <c r="O21" s="6" t="s">
        <v>43</v>
      </c>
      <c r="P21" s="6">
        <v>36</v>
      </c>
    </row>
    <row r="22" spans="1:16" s="6" customFormat="1" x14ac:dyDescent="0.15">
      <c r="A22" s="5" t="s">
        <v>44</v>
      </c>
      <c r="B22" s="11">
        <v>27</v>
      </c>
      <c r="C22" s="10">
        <v>0</v>
      </c>
      <c r="D22" s="10">
        <v>0</v>
      </c>
      <c r="E22" s="10">
        <v>14</v>
      </c>
      <c r="F22" s="10">
        <v>0</v>
      </c>
      <c r="G22" s="10">
        <v>0</v>
      </c>
      <c r="H22" s="10">
        <v>0</v>
      </c>
      <c r="I22" s="10">
        <v>0</v>
      </c>
      <c r="J22" s="10">
        <v>13</v>
      </c>
      <c r="K22" s="11">
        <f t="shared" si="0"/>
        <v>27</v>
      </c>
      <c r="L22" s="11">
        <f t="shared" si="1"/>
        <v>27</v>
      </c>
      <c r="M22" s="10">
        <v>0</v>
      </c>
      <c r="N22" s="10">
        <v>0</v>
      </c>
      <c r="O22" s="6" t="s">
        <v>45</v>
      </c>
      <c r="P22" s="6">
        <v>25</v>
      </c>
    </row>
    <row r="23" spans="1:16" s="6" customFormat="1" x14ac:dyDescent="0.15">
      <c r="A23" s="5" t="s">
        <v>46</v>
      </c>
      <c r="B23" s="11">
        <v>46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31</v>
      </c>
      <c r="J23" s="10">
        <v>14</v>
      </c>
      <c r="K23" s="11">
        <f t="shared" si="0"/>
        <v>45</v>
      </c>
      <c r="L23" s="11">
        <f t="shared" si="1"/>
        <v>45</v>
      </c>
      <c r="M23" s="10">
        <v>0</v>
      </c>
      <c r="N23" s="10">
        <v>0</v>
      </c>
      <c r="O23" s="6" t="s">
        <v>47</v>
      </c>
      <c r="P23" s="6">
        <v>46</v>
      </c>
    </row>
    <row r="24" spans="1:16" s="6" customFormat="1" x14ac:dyDescent="0.15">
      <c r="A24" s="5" t="s">
        <v>48</v>
      </c>
      <c r="B24" s="11">
        <v>40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8</v>
      </c>
      <c r="J24" s="10">
        <v>26</v>
      </c>
      <c r="K24" s="11">
        <f t="shared" si="0"/>
        <v>34</v>
      </c>
      <c r="L24" s="11">
        <f t="shared" si="1"/>
        <v>34</v>
      </c>
      <c r="M24" s="10">
        <v>0</v>
      </c>
      <c r="N24" s="10">
        <v>0</v>
      </c>
      <c r="O24" s="6" t="s">
        <v>49</v>
      </c>
      <c r="P24" s="6">
        <v>43</v>
      </c>
    </row>
    <row r="25" spans="1:16" s="6" customFormat="1" x14ac:dyDescent="0.15">
      <c r="A25" s="5" t="s">
        <v>50</v>
      </c>
      <c r="B25" s="11">
        <v>10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10</v>
      </c>
      <c r="K25" s="11">
        <f t="shared" si="0"/>
        <v>10</v>
      </c>
      <c r="L25" s="11">
        <f t="shared" si="1"/>
        <v>10</v>
      </c>
      <c r="M25" s="10">
        <v>0</v>
      </c>
      <c r="N25" s="10">
        <v>0</v>
      </c>
      <c r="O25" s="6" t="s">
        <v>51</v>
      </c>
      <c r="P25" s="6">
        <v>12</v>
      </c>
    </row>
    <row r="26" spans="1:16" s="6" customFormat="1" x14ac:dyDescent="0.15">
      <c r="A26" s="5" t="s">
        <v>52</v>
      </c>
      <c r="B26" s="11">
        <v>53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40</v>
      </c>
      <c r="J26" s="10">
        <v>15</v>
      </c>
      <c r="K26" s="11">
        <f t="shared" si="0"/>
        <v>55</v>
      </c>
      <c r="L26" s="11">
        <f t="shared" si="1"/>
        <v>55</v>
      </c>
      <c r="M26" s="10">
        <v>0</v>
      </c>
      <c r="N26" s="10">
        <v>0</v>
      </c>
      <c r="O26" s="6" t="s">
        <v>53</v>
      </c>
      <c r="P26" s="6">
        <v>52</v>
      </c>
    </row>
    <row r="27" spans="1:16" s="6" customFormat="1" x14ac:dyDescent="0.15">
      <c r="A27" s="5" t="s">
        <v>54</v>
      </c>
      <c r="B27" s="11">
        <v>24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5</v>
      </c>
      <c r="J27" s="10">
        <v>18</v>
      </c>
      <c r="K27" s="11">
        <f t="shared" si="0"/>
        <v>23</v>
      </c>
      <c r="L27" s="11">
        <f t="shared" si="1"/>
        <v>23</v>
      </c>
      <c r="M27" s="10">
        <v>0</v>
      </c>
      <c r="N27" s="10">
        <v>0</v>
      </c>
      <c r="O27" s="6" t="s">
        <v>55</v>
      </c>
      <c r="P27" s="6">
        <v>28</v>
      </c>
    </row>
    <row r="28" spans="1:16" s="6" customFormat="1" x14ac:dyDescent="0.15">
      <c r="A28" s="5" t="s">
        <v>56</v>
      </c>
      <c r="B28" s="11">
        <v>27</v>
      </c>
      <c r="C28" s="10">
        <v>0</v>
      </c>
      <c r="D28" s="10">
        <v>0</v>
      </c>
      <c r="E28" s="10">
        <v>0</v>
      </c>
      <c r="F28" s="10">
        <v>7</v>
      </c>
      <c r="G28" s="10">
        <v>0</v>
      </c>
      <c r="H28" s="10">
        <v>0</v>
      </c>
      <c r="I28" s="10">
        <v>9</v>
      </c>
      <c r="J28" s="10">
        <v>17</v>
      </c>
      <c r="K28" s="11">
        <f t="shared" si="0"/>
        <v>33</v>
      </c>
      <c r="L28" s="11">
        <f t="shared" si="1"/>
        <v>33</v>
      </c>
      <c r="M28" s="10">
        <v>0</v>
      </c>
      <c r="N28" s="10">
        <v>0</v>
      </c>
      <c r="O28" s="6" t="s">
        <v>57</v>
      </c>
      <c r="P28" s="6">
        <v>29</v>
      </c>
    </row>
    <row r="29" spans="1:16" s="6" customFormat="1" x14ac:dyDescent="0.15">
      <c r="A29" s="5" t="s">
        <v>58</v>
      </c>
      <c r="B29" s="11">
        <v>53</v>
      </c>
      <c r="C29" s="10">
        <v>0</v>
      </c>
      <c r="D29" s="10">
        <v>0</v>
      </c>
      <c r="E29" s="10">
        <v>7</v>
      </c>
      <c r="F29" s="10">
        <v>1</v>
      </c>
      <c r="G29" s="10">
        <v>0</v>
      </c>
      <c r="H29" s="10">
        <v>0</v>
      </c>
      <c r="I29" s="10">
        <v>20</v>
      </c>
      <c r="J29" s="10">
        <v>20</v>
      </c>
      <c r="K29" s="11">
        <f t="shared" si="0"/>
        <v>48</v>
      </c>
      <c r="L29" s="11">
        <f t="shared" si="1"/>
        <v>48</v>
      </c>
      <c r="M29" s="10">
        <v>0</v>
      </c>
      <c r="N29" s="10">
        <v>0</v>
      </c>
      <c r="O29" s="6" t="s">
        <v>59</v>
      </c>
      <c r="P29" s="6">
        <v>42</v>
      </c>
    </row>
    <row r="30" spans="1:16" s="6" customFormat="1" x14ac:dyDescent="0.15">
      <c r="A30" s="5" t="s">
        <v>60</v>
      </c>
      <c r="B30" s="11">
        <v>26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11</v>
      </c>
      <c r="J30" s="10">
        <v>14</v>
      </c>
      <c r="K30" s="11">
        <f t="shared" si="0"/>
        <v>25</v>
      </c>
      <c r="L30" s="11">
        <f t="shared" si="1"/>
        <v>25</v>
      </c>
      <c r="M30" s="10">
        <v>0</v>
      </c>
      <c r="N30" s="10">
        <v>0</v>
      </c>
      <c r="O30" s="6" t="s">
        <v>61</v>
      </c>
      <c r="P30" s="6">
        <v>29</v>
      </c>
    </row>
    <row r="31" spans="1:16" s="6" customFormat="1" x14ac:dyDescent="0.15">
      <c r="A31" s="5" t="s">
        <v>62</v>
      </c>
      <c r="B31" s="11">
        <v>38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25</v>
      </c>
      <c r="J31" s="10">
        <v>10</v>
      </c>
      <c r="K31" s="11">
        <f t="shared" si="0"/>
        <v>35</v>
      </c>
      <c r="L31" s="11">
        <f t="shared" si="1"/>
        <v>35</v>
      </c>
      <c r="M31" s="10">
        <v>0</v>
      </c>
      <c r="N31" s="10">
        <v>0</v>
      </c>
      <c r="O31" s="6" t="s">
        <v>63</v>
      </c>
      <c r="P31" s="6">
        <v>45</v>
      </c>
    </row>
    <row r="32" spans="1:16" s="6" customFormat="1" x14ac:dyDescent="0.15">
      <c r="A32" s="5" t="s">
        <v>64</v>
      </c>
      <c r="B32" s="11">
        <v>26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5</v>
      </c>
      <c r="J32" s="10">
        <v>19</v>
      </c>
      <c r="K32" s="11">
        <f t="shared" si="0"/>
        <v>24</v>
      </c>
      <c r="L32" s="11">
        <f t="shared" si="1"/>
        <v>24</v>
      </c>
      <c r="M32" s="10">
        <v>0</v>
      </c>
      <c r="N32" s="10">
        <v>0</v>
      </c>
      <c r="O32" s="6" t="s">
        <v>65</v>
      </c>
      <c r="P32" s="6">
        <v>24</v>
      </c>
    </row>
    <row r="33" spans="1:16" s="6" customFormat="1" x14ac:dyDescent="0.15">
      <c r="A33" s="5" t="s">
        <v>66</v>
      </c>
      <c r="B33" s="11">
        <v>12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14</v>
      </c>
      <c r="K33" s="11">
        <f t="shared" si="0"/>
        <v>14</v>
      </c>
      <c r="L33" s="11">
        <f t="shared" si="1"/>
        <v>14</v>
      </c>
      <c r="M33" s="10">
        <v>0</v>
      </c>
      <c r="N33" s="10">
        <v>0</v>
      </c>
      <c r="O33" s="6" t="s">
        <v>67</v>
      </c>
      <c r="P33" s="6">
        <v>25</v>
      </c>
    </row>
    <row r="34" spans="1:16" s="6" customFormat="1" x14ac:dyDescent="0.15">
      <c r="A34" s="5" t="s">
        <v>68</v>
      </c>
      <c r="B34" s="11">
        <v>15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6</v>
      </c>
      <c r="J34" s="10">
        <v>9</v>
      </c>
      <c r="K34" s="11">
        <f t="shared" si="0"/>
        <v>15</v>
      </c>
      <c r="L34" s="11">
        <f t="shared" si="1"/>
        <v>15</v>
      </c>
      <c r="M34" s="10">
        <v>0</v>
      </c>
      <c r="N34" s="10">
        <v>0</v>
      </c>
      <c r="O34" s="6" t="s">
        <v>69</v>
      </c>
      <c r="P34" s="6">
        <v>16</v>
      </c>
    </row>
    <row r="35" spans="1:16" s="6" customFormat="1" x14ac:dyDescent="0.15">
      <c r="A35" s="5" t="s">
        <v>70</v>
      </c>
      <c r="B35" s="11">
        <v>31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23</v>
      </c>
      <c r="J35" s="10">
        <v>9</v>
      </c>
      <c r="K35" s="11">
        <f t="shared" si="0"/>
        <v>32</v>
      </c>
      <c r="L35" s="11">
        <f t="shared" si="1"/>
        <v>32</v>
      </c>
      <c r="M35" s="10">
        <v>0</v>
      </c>
      <c r="N35" s="10">
        <v>0</v>
      </c>
      <c r="O35" s="6" t="s">
        <v>71</v>
      </c>
      <c r="P35" s="6">
        <v>33</v>
      </c>
    </row>
    <row r="36" spans="1:16" s="6" customFormat="1" x14ac:dyDescent="0.15">
      <c r="A36" s="5" t="s">
        <v>72</v>
      </c>
      <c r="B36" s="11">
        <v>161</v>
      </c>
      <c r="C36" s="10">
        <v>0</v>
      </c>
      <c r="D36" s="10">
        <v>0</v>
      </c>
      <c r="E36" s="10">
        <v>12</v>
      </c>
      <c r="F36" s="10">
        <v>10</v>
      </c>
      <c r="G36" s="10">
        <v>0</v>
      </c>
      <c r="H36" s="10">
        <v>45</v>
      </c>
      <c r="I36" s="10">
        <v>30</v>
      </c>
      <c r="J36" s="10">
        <v>55</v>
      </c>
      <c r="K36" s="11">
        <f t="shared" si="0"/>
        <v>152</v>
      </c>
      <c r="L36" s="11">
        <f t="shared" si="1"/>
        <v>152</v>
      </c>
      <c r="M36" s="10">
        <v>0</v>
      </c>
      <c r="N36" s="10">
        <v>0</v>
      </c>
      <c r="O36" s="6" t="s">
        <v>73</v>
      </c>
      <c r="P36" s="6">
        <v>204</v>
      </c>
    </row>
    <row r="37" spans="1:16" s="6" customFormat="1" x14ac:dyDescent="0.15">
      <c r="A37" s="5" t="s">
        <v>74</v>
      </c>
      <c r="B37" s="11">
        <v>28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16</v>
      </c>
      <c r="J37" s="10">
        <v>12</v>
      </c>
      <c r="K37" s="11">
        <f t="shared" si="0"/>
        <v>28</v>
      </c>
      <c r="L37" s="11">
        <f t="shared" si="1"/>
        <v>28</v>
      </c>
      <c r="M37" s="10">
        <v>0</v>
      </c>
      <c r="N37" s="10">
        <v>0</v>
      </c>
      <c r="O37" s="6" t="s">
        <v>75</v>
      </c>
      <c r="P37" s="6">
        <v>32</v>
      </c>
    </row>
    <row r="38" spans="1:16" s="6" customFormat="1" x14ac:dyDescent="0.15">
      <c r="A38" s="5" t="s">
        <v>76</v>
      </c>
      <c r="B38" s="11">
        <v>15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4</v>
      </c>
      <c r="J38" s="10">
        <v>11</v>
      </c>
      <c r="K38" s="11">
        <f t="shared" si="0"/>
        <v>15</v>
      </c>
      <c r="L38" s="11">
        <f t="shared" si="1"/>
        <v>15</v>
      </c>
      <c r="M38" s="10">
        <v>0</v>
      </c>
      <c r="N38" s="10">
        <v>0</v>
      </c>
      <c r="O38" s="6" t="s">
        <v>77</v>
      </c>
      <c r="P38" s="6">
        <v>15</v>
      </c>
    </row>
    <row r="39" spans="1:16" s="6" customFormat="1" x14ac:dyDescent="0.15">
      <c r="A39" s="5" t="s">
        <v>78</v>
      </c>
      <c r="B39" s="11">
        <v>25</v>
      </c>
      <c r="C39" s="10">
        <v>0</v>
      </c>
      <c r="D39" s="10">
        <v>0</v>
      </c>
      <c r="E39" s="10">
        <v>9</v>
      </c>
      <c r="F39" s="10">
        <v>0</v>
      </c>
      <c r="G39" s="10">
        <v>0</v>
      </c>
      <c r="H39" s="10">
        <v>0</v>
      </c>
      <c r="I39" s="10">
        <v>8</v>
      </c>
      <c r="J39" s="10">
        <v>11</v>
      </c>
      <c r="K39" s="11">
        <f t="shared" si="0"/>
        <v>28</v>
      </c>
      <c r="L39" s="11">
        <f t="shared" si="1"/>
        <v>28</v>
      </c>
      <c r="M39" s="10">
        <v>0</v>
      </c>
      <c r="N39" s="10">
        <v>0</v>
      </c>
      <c r="O39" s="6" t="s">
        <v>79</v>
      </c>
      <c r="P39" s="6">
        <v>24</v>
      </c>
    </row>
    <row r="40" spans="1:16" s="6" customFormat="1" x14ac:dyDescent="0.15">
      <c r="A40" s="5" t="s">
        <v>80</v>
      </c>
      <c r="B40" s="11">
        <v>31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22</v>
      </c>
      <c r="J40" s="10">
        <v>10</v>
      </c>
      <c r="K40" s="11">
        <f t="shared" si="0"/>
        <v>32</v>
      </c>
      <c r="L40" s="11">
        <f t="shared" si="1"/>
        <v>32</v>
      </c>
      <c r="M40" s="10">
        <v>0</v>
      </c>
      <c r="N40" s="10">
        <v>0</v>
      </c>
      <c r="O40" s="6" t="s">
        <v>81</v>
      </c>
      <c r="P40" s="6">
        <v>29</v>
      </c>
    </row>
    <row r="41" spans="1:16" s="6" customFormat="1" x14ac:dyDescent="0.15">
      <c r="A41" s="5" t="s">
        <v>82</v>
      </c>
      <c r="B41" s="11">
        <v>18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10</v>
      </c>
      <c r="J41" s="10">
        <v>7</v>
      </c>
      <c r="K41" s="11">
        <f t="shared" si="0"/>
        <v>17</v>
      </c>
      <c r="L41" s="11">
        <f t="shared" si="1"/>
        <v>17</v>
      </c>
      <c r="M41" s="10">
        <v>0</v>
      </c>
      <c r="N41" s="10">
        <v>0</v>
      </c>
      <c r="O41" s="6" t="s">
        <v>83</v>
      </c>
      <c r="P41" s="6">
        <v>28</v>
      </c>
    </row>
    <row r="42" spans="1:16" ht="9" x14ac:dyDescent="0.15">
      <c r="A42" s="17" t="s">
        <v>84</v>
      </c>
      <c r="B42" s="12">
        <v>1483</v>
      </c>
      <c r="C42" s="12">
        <v>0</v>
      </c>
      <c r="D42" s="12">
        <v>0</v>
      </c>
      <c r="E42" s="12">
        <f>SUM(E11:E41)</f>
        <v>127</v>
      </c>
      <c r="F42" s="12">
        <f>SUM(F11:F41)</f>
        <v>80</v>
      </c>
      <c r="G42" s="12">
        <f t="shared" ref="G42:N42" si="2">SUM(G11:G41)</f>
        <v>0</v>
      </c>
      <c r="H42" s="12">
        <f>SUM(H11:H41)</f>
        <v>88</v>
      </c>
      <c r="I42" s="12">
        <f t="shared" si="2"/>
        <v>594</v>
      </c>
      <c r="J42" s="12">
        <f t="shared" si="2"/>
        <v>566</v>
      </c>
      <c r="K42" s="12">
        <f>SUM(K11:K41)</f>
        <v>1455</v>
      </c>
      <c r="L42" s="12">
        <f t="shared" si="2"/>
        <v>1455</v>
      </c>
      <c r="M42" s="12">
        <f t="shared" si="2"/>
        <v>0</v>
      </c>
      <c r="N42" s="12">
        <f t="shared" si="2"/>
        <v>0</v>
      </c>
    </row>
    <row r="43" spans="1:16" s="6" customFormat="1" x14ac:dyDescent="0.15">
      <c r="A43" s="5" t="s">
        <v>85</v>
      </c>
      <c r="B43" s="11">
        <v>10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6</v>
      </c>
      <c r="J43" s="10">
        <v>4</v>
      </c>
      <c r="K43" s="11">
        <f>SUM(E43:J43)</f>
        <v>10</v>
      </c>
      <c r="L43" s="11">
        <f>SUM(K43)</f>
        <v>10</v>
      </c>
      <c r="M43" s="10">
        <v>0</v>
      </c>
      <c r="N43" s="10">
        <v>0</v>
      </c>
      <c r="O43" s="6" t="s">
        <v>86</v>
      </c>
      <c r="P43" s="6">
        <v>12</v>
      </c>
    </row>
    <row r="44" spans="1:16" s="6" customFormat="1" x14ac:dyDescent="0.15">
      <c r="A44" s="5" t="s">
        <v>87</v>
      </c>
      <c r="B44" s="11">
        <v>16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11</v>
      </c>
      <c r="J44" s="10">
        <v>4</v>
      </c>
      <c r="K44" s="11">
        <f t="shared" ref="K44:K52" si="3">SUM(E44:J44)</f>
        <v>15</v>
      </c>
      <c r="L44" s="11">
        <f t="shared" ref="L44:L52" si="4">SUM(K44)</f>
        <v>15</v>
      </c>
      <c r="M44" s="10">
        <v>0</v>
      </c>
      <c r="N44" s="10">
        <v>0</v>
      </c>
      <c r="O44" s="6" t="s">
        <v>88</v>
      </c>
      <c r="P44" s="6">
        <v>17</v>
      </c>
    </row>
    <row r="45" spans="1:16" s="6" customFormat="1" x14ac:dyDescent="0.15">
      <c r="A45" s="5" t="s">
        <v>89</v>
      </c>
      <c r="B45" s="11">
        <v>3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4</v>
      </c>
      <c r="K45" s="11">
        <f t="shared" si="3"/>
        <v>4</v>
      </c>
      <c r="L45" s="11">
        <f t="shared" si="4"/>
        <v>4</v>
      </c>
      <c r="M45" s="10">
        <v>0</v>
      </c>
      <c r="N45" s="10">
        <v>0</v>
      </c>
      <c r="O45" s="6" t="s">
        <v>90</v>
      </c>
      <c r="P45" s="6">
        <v>4</v>
      </c>
    </row>
    <row r="46" spans="1:16" s="6" customFormat="1" x14ac:dyDescent="0.15">
      <c r="A46" s="5" t="s">
        <v>91</v>
      </c>
      <c r="B46" s="11">
        <v>3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3</v>
      </c>
      <c r="K46" s="11">
        <f t="shared" si="3"/>
        <v>3</v>
      </c>
      <c r="L46" s="11">
        <f t="shared" si="4"/>
        <v>3</v>
      </c>
      <c r="M46" s="10">
        <v>0</v>
      </c>
      <c r="N46" s="10">
        <v>0</v>
      </c>
      <c r="O46" s="6" t="s">
        <v>92</v>
      </c>
      <c r="P46" s="6">
        <v>9</v>
      </c>
    </row>
    <row r="47" spans="1:16" s="6" customFormat="1" x14ac:dyDescent="0.15">
      <c r="A47" s="5" t="s">
        <v>93</v>
      </c>
      <c r="B47" s="11">
        <v>4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6</v>
      </c>
      <c r="K47" s="11">
        <f t="shared" si="3"/>
        <v>6</v>
      </c>
      <c r="L47" s="11">
        <f t="shared" si="4"/>
        <v>6</v>
      </c>
      <c r="M47" s="10">
        <v>0</v>
      </c>
      <c r="N47" s="10">
        <v>0</v>
      </c>
      <c r="O47" s="6" t="s">
        <v>94</v>
      </c>
      <c r="P47" s="6">
        <v>5</v>
      </c>
    </row>
    <row r="48" spans="1:16" s="6" customFormat="1" x14ac:dyDescent="0.15">
      <c r="A48" s="5" t="s">
        <v>95</v>
      </c>
      <c r="B48" s="11">
        <v>21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16</v>
      </c>
      <c r="J48" s="10">
        <v>5</v>
      </c>
      <c r="K48" s="11">
        <f t="shared" si="3"/>
        <v>21</v>
      </c>
      <c r="L48" s="11">
        <f t="shared" si="4"/>
        <v>21</v>
      </c>
      <c r="M48" s="10">
        <v>0</v>
      </c>
      <c r="N48" s="10">
        <v>0</v>
      </c>
      <c r="O48" s="6" t="s">
        <v>96</v>
      </c>
      <c r="P48" s="6">
        <v>14</v>
      </c>
    </row>
    <row r="49" spans="1:16" s="6" customFormat="1" x14ac:dyDescent="0.15">
      <c r="A49" s="5" t="s">
        <v>97</v>
      </c>
      <c r="B49" s="11">
        <v>7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4</v>
      </c>
      <c r="J49" s="10">
        <v>2</v>
      </c>
      <c r="K49" s="11">
        <f t="shared" si="3"/>
        <v>6</v>
      </c>
      <c r="L49" s="11">
        <f t="shared" si="4"/>
        <v>6</v>
      </c>
      <c r="M49" s="10">
        <v>0</v>
      </c>
      <c r="N49" s="10">
        <v>0</v>
      </c>
      <c r="O49" s="6" t="s">
        <v>98</v>
      </c>
      <c r="P49" s="6">
        <v>8</v>
      </c>
    </row>
    <row r="50" spans="1:16" s="6" customFormat="1" x14ac:dyDescent="0.15">
      <c r="A50" s="5" t="s">
        <v>99</v>
      </c>
      <c r="B50" s="11">
        <v>5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3</v>
      </c>
      <c r="J50" s="10">
        <v>2</v>
      </c>
      <c r="K50" s="11">
        <f t="shared" si="3"/>
        <v>5</v>
      </c>
      <c r="L50" s="11">
        <f t="shared" si="4"/>
        <v>5</v>
      </c>
      <c r="M50" s="10">
        <v>0</v>
      </c>
      <c r="N50" s="10">
        <v>0</v>
      </c>
      <c r="O50" s="6" t="s">
        <v>100</v>
      </c>
      <c r="P50" s="6">
        <v>6</v>
      </c>
    </row>
    <row r="51" spans="1:16" s="6" customFormat="1" x14ac:dyDescent="0.15">
      <c r="A51" s="5" t="s">
        <v>101</v>
      </c>
      <c r="B51" s="11">
        <v>2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2</v>
      </c>
      <c r="K51" s="11">
        <f t="shared" si="3"/>
        <v>2</v>
      </c>
      <c r="L51" s="11">
        <f t="shared" si="4"/>
        <v>2</v>
      </c>
      <c r="M51" s="10">
        <v>0</v>
      </c>
      <c r="N51" s="10">
        <v>0</v>
      </c>
      <c r="O51" s="6" t="s">
        <v>102</v>
      </c>
      <c r="P51" s="6">
        <v>2</v>
      </c>
    </row>
    <row r="52" spans="1:16" s="6" customFormat="1" x14ac:dyDescent="0.15">
      <c r="A52" s="5" t="s">
        <v>103</v>
      </c>
      <c r="B52" s="11">
        <v>2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2</v>
      </c>
      <c r="K52" s="11">
        <f t="shared" si="3"/>
        <v>2</v>
      </c>
      <c r="L52" s="11">
        <f t="shared" si="4"/>
        <v>2</v>
      </c>
      <c r="M52" s="10">
        <v>0</v>
      </c>
      <c r="N52" s="10">
        <v>0</v>
      </c>
      <c r="O52" s="6" t="s">
        <v>104</v>
      </c>
      <c r="P52" s="6">
        <v>2</v>
      </c>
    </row>
    <row r="53" spans="1:16" ht="9" x14ac:dyDescent="0.15">
      <c r="A53" s="17" t="s">
        <v>105</v>
      </c>
      <c r="B53" s="12">
        <v>73</v>
      </c>
      <c r="C53" s="12">
        <v>0</v>
      </c>
      <c r="D53" s="12">
        <v>0</v>
      </c>
      <c r="E53" s="12">
        <f>SUM(E43:E52)</f>
        <v>0</v>
      </c>
      <c r="F53" s="12">
        <f t="shared" ref="F53:N53" si="5">SUM(F43:F52)</f>
        <v>0</v>
      </c>
      <c r="G53" s="12">
        <f t="shared" si="5"/>
        <v>0</v>
      </c>
      <c r="H53" s="12">
        <f t="shared" si="5"/>
        <v>0</v>
      </c>
      <c r="I53" s="12">
        <f>SUM(I43:I52)</f>
        <v>40</v>
      </c>
      <c r="J53" s="12">
        <f t="shared" si="5"/>
        <v>34</v>
      </c>
      <c r="K53" s="12">
        <f t="shared" si="5"/>
        <v>74</v>
      </c>
      <c r="L53" s="12">
        <f t="shared" si="5"/>
        <v>74</v>
      </c>
      <c r="M53" s="12">
        <f t="shared" si="5"/>
        <v>0</v>
      </c>
      <c r="N53" s="12">
        <f t="shared" si="5"/>
        <v>0</v>
      </c>
    </row>
    <row r="54" spans="1:16" ht="9" x14ac:dyDescent="0.15">
      <c r="A54" s="17" t="s">
        <v>106</v>
      </c>
      <c r="B54" s="12">
        <v>1556</v>
      </c>
      <c r="C54" s="12">
        <v>0</v>
      </c>
      <c r="D54" s="12">
        <v>0</v>
      </c>
      <c r="E54" s="12">
        <f>SUM(E42,E53)</f>
        <v>127</v>
      </c>
      <c r="F54" s="12">
        <f t="shared" ref="F54:N54" si="6">SUM(F42,F53)</f>
        <v>80</v>
      </c>
      <c r="G54" s="12">
        <f t="shared" si="6"/>
        <v>0</v>
      </c>
      <c r="H54" s="12">
        <f t="shared" si="6"/>
        <v>88</v>
      </c>
      <c r="I54" s="12">
        <f>SUM(I42,I53)</f>
        <v>634</v>
      </c>
      <c r="J54" s="12">
        <f t="shared" si="6"/>
        <v>600</v>
      </c>
      <c r="K54" s="12">
        <f t="shared" si="6"/>
        <v>1529</v>
      </c>
      <c r="L54" s="12">
        <f t="shared" si="6"/>
        <v>1529</v>
      </c>
      <c r="M54" s="12">
        <f t="shared" si="6"/>
        <v>0</v>
      </c>
      <c r="N54" s="12">
        <f t="shared" si="6"/>
        <v>0</v>
      </c>
    </row>
  </sheetData>
  <mergeCells count="21">
    <mergeCell ref="B3:B10"/>
    <mergeCell ref="C3:L3"/>
    <mergeCell ref="M3:M10"/>
    <mergeCell ref="N3:N10"/>
    <mergeCell ref="A4:A8"/>
    <mergeCell ref="C4:C10"/>
    <mergeCell ref="D4:D10"/>
    <mergeCell ref="E4:K4"/>
    <mergeCell ref="L4:L10"/>
    <mergeCell ref="A9:A10"/>
    <mergeCell ref="H9:H10"/>
    <mergeCell ref="I9:I10"/>
    <mergeCell ref="E5:I6"/>
    <mergeCell ref="K5:K10"/>
    <mergeCell ref="J6:J7"/>
    <mergeCell ref="E7:G8"/>
    <mergeCell ref="H7:I8"/>
    <mergeCell ref="J8:J9"/>
    <mergeCell ref="E9:E10"/>
    <mergeCell ref="F9:F10"/>
    <mergeCell ref="G9:G10"/>
  </mergeCells>
  <phoneticPr fontId="0"/>
  <printOptions horizontalCentered="1" verticalCentered="1"/>
  <pageMargins left="0.98425196850393704" right="0.39370078740157483" top="0.39370078740157483" bottom="0.98425196850393704" header="0.51181102362204722" footer="0.51181102362204722"/>
  <pageSetup paperSize="9" scale="97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FC6E2-41A0-4B6A-97F9-69ABA7D9A9C0}">
  <sheetPr>
    <tabColor rgb="FFFF0000"/>
  </sheetPr>
  <dimension ref="A1:O54"/>
  <sheetViews>
    <sheetView tabSelected="1" view="pageBreakPreview" zoomScale="115" zoomScaleNormal="120" zoomScaleSheetLayoutView="115" workbookViewId="0">
      <pane xSplit="1" ySplit="10" topLeftCell="B11" activePane="bottomRight" state="frozen"/>
      <selection activeCell="S20" sqref="S20"/>
      <selection pane="topRight" activeCell="S20" sqref="S20"/>
      <selection pane="bottomLeft" activeCell="S20" sqref="S20"/>
      <selection pane="bottomRight" activeCell="S20" sqref="S20"/>
    </sheetView>
  </sheetViews>
  <sheetFormatPr defaultColWidth="10" defaultRowHeight="8.4" x14ac:dyDescent="0.15"/>
  <cols>
    <col min="1" max="1" width="24" style="15" customWidth="1"/>
    <col min="2" max="14" width="16.19921875" style="15" customWidth="1"/>
    <col min="15" max="16384" width="10" style="15"/>
  </cols>
  <sheetData>
    <row r="1" spans="1:15" ht="14.25" customHeight="1" x14ac:dyDescent="0.15">
      <c r="A1" s="1"/>
    </row>
    <row r="2" spans="1:15" ht="12.75" customHeight="1" x14ac:dyDescent="0.15">
      <c r="A2" s="2" t="s">
        <v>109</v>
      </c>
      <c r="N2" s="16" t="s">
        <v>112</v>
      </c>
    </row>
    <row r="3" spans="1:15" s="3" customFormat="1" ht="12" customHeight="1" x14ac:dyDescent="0.15">
      <c r="A3" s="4" t="s">
        <v>2</v>
      </c>
      <c r="B3" s="24" t="s">
        <v>3</v>
      </c>
      <c r="C3" s="24" t="s">
        <v>4</v>
      </c>
      <c r="D3" s="24"/>
      <c r="E3" s="24"/>
      <c r="F3" s="24"/>
      <c r="G3" s="24"/>
      <c r="H3" s="24"/>
      <c r="I3" s="24"/>
      <c r="J3" s="24"/>
      <c r="K3" s="24"/>
      <c r="L3" s="24"/>
      <c r="M3" s="29" t="s">
        <v>5</v>
      </c>
      <c r="N3" s="29" t="s">
        <v>6</v>
      </c>
    </row>
    <row r="4" spans="1:15" s="3" customFormat="1" ht="12" customHeight="1" x14ac:dyDescent="0.15">
      <c r="A4" s="21"/>
      <c r="B4" s="25"/>
      <c r="C4" s="23" t="s">
        <v>7</v>
      </c>
      <c r="D4" s="23" t="s">
        <v>8</v>
      </c>
      <c r="E4" s="23" t="s">
        <v>9</v>
      </c>
      <c r="F4" s="23"/>
      <c r="G4" s="23"/>
      <c r="H4" s="23"/>
      <c r="I4" s="23"/>
      <c r="J4" s="23"/>
      <c r="K4" s="23"/>
      <c r="L4" s="23" t="s">
        <v>10</v>
      </c>
      <c r="M4" s="25"/>
      <c r="N4" s="25"/>
    </row>
    <row r="5" spans="1:15" s="3" customFormat="1" ht="6" customHeight="1" x14ac:dyDescent="0.15">
      <c r="A5" s="21"/>
      <c r="B5" s="25"/>
      <c r="C5" s="23"/>
      <c r="D5" s="23"/>
      <c r="E5" s="23" t="s">
        <v>11</v>
      </c>
      <c r="F5" s="23"/>
      <c r="G5" s="23"/>
      <c r="H5" s="23"/>
      <c r="I5" s="23"/>
      <c r="J5" s="13"/>
      <c r="K5" s="23" t="s">
        <v>10</v>
      </c>
      <c r="L5" s="23"/>
      <c r="M5" s="25"/>
      <c r="N5" s="25"/>
    </row>
    <row r="6" spans="1:15" s="3" customFormat="1" ht="6" customHeight="1" x14ac:dyDescent="0.15">
      <c r="A6" s="21"/>
      <c r="B6" s="25"/>
      <c r="C6" s="23"/>
      <c r="D6" s="23"/>
      <c r="E6" s="23"/>
      <c r="F6" s="23"/>
      <c r="G6" s="23"/>
      <c r="H6" s="23"/>
      <c r="I6" s="23"/>
      <c r="J6" s="25" t="s">
        <v>12</v>
      </c>
      <c r="K6" s="23"/>
      <c r="L6" s="23"/>
      <c r="M6" s="25"/>
      <c r="N6" s="25"/>
    </row>
    <row r="7" spans="1:15" s="3" customFormat="1" ht="6" customHeight="1" x14ac:dyDescent="0.15">
      <c r="A7" s="21"/>
      <c r="B7" s="25"/>
      <c r="C7" s="23"/>
      <c r="D7" s="23"/>
      <c r="E7" s="23" t="s">
        <v>13</v>
      </c>
      <c r="F7" s="23"/>
      <c r="G7" s="23"/>
      <c r="H7" s="23" t="s">
        <v>14</v>
      </c>
      <c r="I7" s="23"/>
      <c r="J7" s="25"/>
      <c r="K7" s="23"/>
      <c r="L7" s="23"/>
      <c r="M7" s="25"/>
      <c r="N7" s="25"/>
    </row>
    <row r="8" spans="1:15" s="3" customFormat="1" ht="6" customHeight="1" x14ac:dyDescent="0.15">
      <c r="A8" s="21"/>
      <c r="B8" s="25"/>
      <c r="C8" s="23"/>
      <c r="D8" s="23"/>
      <c r="E8" s="23"/>
      <c r="F8" s="23"/>
      <c r="G8" s="23"/>
      <c r="H8" s="23"/>
      <c r="I8" s="23"/>
      <c r="J8" s="25" t="s">
        <v>15</v>
      </c>
      <c r="K8" s="23"/>
      <c r="L8" s="23"/>
      <c r="M8" s="25"/>
      <c r="N8" s="25"/>
    </row>
    <row r="9" spans="1:15" s="3" customFormat="1" ht="6" customHeight="1" x14ac:dyDescent="0.15">
      <c r="A9" s="21" t="s">
        <v>16</v>
      </c>
      <c r="B9" s="25"/>
      <c r="C9" s="23"/>
      <c r="D9" s="23"/>
      <c r="E9" s="23" t="s">
        <v>17</v>
      </c>
      <c r="F9" s="23" t="s">
        <v>18</v>
      </c>
      <c r="G9" s="23" t="s">
        <v>19</v>
      </c>
      <c r="H9" s="23" t="s">
        <v>20</v>
      </c>
      <c r="I9" s="23" t="s">
        <v>21</v>
      </c>
      <c r="J9" s="25"/>
      <c r="K9" s="23"/>
      <c r="L9" s="23"/>
      <c r="M9" s="25"/>
      <c r="N9" s="25"/>
    </row>
    <row r="10" spans="1:15" s="3" customFormat="1" ht="6" customHeight="1" x14ac:dyDescent="0.15">
      <c r="A10" s="22"/>
      <c r="B10" s="26"/>
      <c r="C10" s="23"/>
      <c r="D10" s="23"/>
      <c r="E10" s="23"/>
      <c r="F10" s="23"/>
      <c r="G10" s="23"/>
      <c r="H10" s="23"/>
      <c r="I10" s="23"/>
      <c r="J10" s="14"/>
      <c r="K10" s="23"/>
      <c r="L10" s="23"/>
      <c r="M10" s="26"/>
      <c r="N10" s="26"/>
    </row>
    <row r="11" spans="1:15" s="6" customFormat="1" x14ac:dyDescent="0.15">
      <c r="A11" s="5" t="s">
        <v>22</v>
      </c>
      <c r="B11" s="11">
        <f>SUM(L11:N11)</f>
        <v>122</v>
      </c>
      <c r="C11" s="10">
        <v>60</v>
      </c>
      <c r="D11" s="10">
        <v>0</v>
      </c>
      <c r="E11" s="10">
        <v>50</v>
      </c>
      <c r="F11" s="10">
        <v>11</v>
      </c>
      <c r="G11" s="10">
        <v>0</v>
      </c>
      <c r="H11" s="10">
        <v>1</v>
      </c>
      <c r="I11" s="10">
        <v>0</v>
      </c>
      <c r="J11" s="10">
        <v>0</v>
      </c>
      <c r="K11" s="11">
        <f>SUM(E11:J11)</f>
        <v>62</v>
      </c>
      <c r="L11" s="11">
        <f>SUM(C11:D11,K11)</f>
        <v>122</v>
      </c>
      <c r="M11" s="10">
        <v>0</v>
      </c>
      <c r="N11" s="10">
        <v>0</v>
      </c>
      <c r="O11" s="6" t="s">
        <v>23</v>
      </c>
    </row>
    <row r="12" spans="1:15" s="6" customFormat="1" x14ac:dyDescent="0.15">
      <c r="A12" s="5" t="s">
        <v>24</v>
      </c>
      <c r="B12" s="11">
        <f t="shared" ref="B12:B41" si="0">SUM(L12:N12)</f>
        <v>260</v>
      </c>
      <c r="C12" s="10">
        <v>187</v>
      </c>
      <c r="D12" s="10">
        <v>0</v>
      </c>
      <c r="E12" s="10">
        <v>7</v>
      </c>
      <c r="F12" s="10">
        <v>0</v>
      </c>
      <c r="G12" s="10">
        <v>0</v>
      </c>
      <c r="H12" s="10">
        <v>0</v>
      </c>
      <c r="I12" s="10">
        <v>0</v>
      </c>
      <c r="J12" s="10">
        <v>32</v>
      </c>
      <c r="K12" s="11">
        <f t="shared" ref="K12:K41" si="1">SUM(E12:J12)</f>
        <v>39</v>
      </c>
      <c r="L12" s="11">
        <f>SUM(C12:D12,K12)</f>
        <v>226</v>
      </c>
      <c r="M12" s="10">
        <v>32</v>
      </c>
      <c r="N12" s="10">
        <v>2</v>
      </c>
      <c r="O12" s="6" t="s">
        <v>25</v>
      </c>
    </row>
    <row r="13" spans="1:15" s="6" customFormat="1" x14ac:dyDescent="0.15">
      <c r="A13" s="5" t="s">
        <v>26</v>
      </c>
      <c r="B13" s="11">
        <f t="shared" si="0"/>
        <v>72</v>
      </c>
      <c r="C13" s="10">
        <v>40</v>
      </c>
      <c r="D13" s="10">
        <v>0</v>
      </c>
      <c r="E13" s="10">
        <v>8</v>
      </c>
      <c r="F13" s="10">
        <v>5</v>
      </c>
      <c r="G13" s="10">
        <v>0</v>
      </c>
      <c r="H13" s="10">
        <v>0</v>
      </c>
      <c r="I13" s="10">
        <v>0</v>
      </c>
      <c r="J13" s="10">
        <v>6</v>
      </c>
      <c r="K13" s="11">
        <f t="shared" si="1"/>
        <v>19</v>
      </c>
      <c r="L13" s="11">
        <f t="shared" ref="L13:L41" si="2">SUM(C13:D13,K13)</f>
        <v>59</v>
      </c>
      <c r="M13" s="10">
        <v>13</v>
      </c>
      <c r="N13" s="10">
        <v>0</v>
      </c>
      <c r="O13" s="6" t="s">
        <v>27</v>
      </c>
    </row>
    <row r="14" spans="1:15" s="6" customFormat="1" x14ac:dyDescent="0.15">
      <c r="A14" s="5" t="s">
        <v>28</v>
      </c>
      <c r="B14" s="11">
        <f t="shared" si="0"/>
        <v>198</v>
      </c>
      <c r="C14" s="10">
        <v>114</v>
      </c>
      <c r="D14" s="10">
        <v>0</v>
      </c>
      <c r="E14" s="10">
        <v>73</v>
      </c>
      <c r="F14" s="10">
        <v>11</v>
      </c>
      <c r="G14" s="10">
        <v>0</v>
      </c>
      <c r="H14" s="10">
        <v>0</v>
      </c>
      <c r="I14" s="10">
        <v>0</v>
      </c>
      <c r="J14" s="10">
        <v>0</v>
      </c>
      <c r="K14" s="11">
        <f t="shared" si="1"/>
        <v>84</v>
      </c>
      <c r="L14" s="11">
        <f t="shared" si="2"/>
        <v>198</v>
      </c>
      <c r="M14" s="10">
        <v>0</v>
      </c>
      <c r="N14" s="10">
        <v>0</v>
      </c>
      <c r="O14" s="6" t="s">
        <v>29</v>
      </c>
    </row>
    <row r="15" spans="1:15" s="6" customFormat="1" ht="8.25" customHeight="1" x14ac:dyDescent="0.15">
      <c r="A15" s="5" t="s">
        <v>30</v>
      </c>
      <c r="B15" s="11">
        <f t="shared" si="0"/>
        <v>13</v>
      </c>
      <c r="C15" s="10">
        <v>12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1</v>
      </c>
      <c r="K15" s="11">
        <f>SUM(E15:J15)</f>
        <v>1</v>
      </c>
      <c r="L15" s="11">
        <f t="shared" si="2"/>
        <v>13</v>
      </c>
      <c r="M15" s="10">
        <v>0</v>
      </c>
      <c r="N15" s="10">
        <v>0</v>
      </c>
      <c r="O15" s="6" t="s">
        <v>31</v>
      </c>
    </row>
    <row r="16" spans="1:15" s="6" customFormat="1" x14ac:dyDescent="0.15">
      <c r="A16" s="5" t="s">
        <v>32</v>
      </c>
      <c r="B16" s="11">
        <f t="shared" si="0"/>
        <v>282</v>
      </c>
      <c r="C16" s="10">
        <v>64</v>
      </c>
      <c r="D16" s="10">
        <v>0</v>
      </c>
      <c r="E16" s="10">
        <v>57</v>
      </c>
      <c r="F16" s="10">
        <v>8</v>
      </c>
      <c r="G16" s="10">
        <v>0</v>
      </c>
      <c r="H16" s="10">
        <v>0</v>
      </c>
      <c r="I16" s="10">
        <v>0</v>
      </c>
      <c r="J16" s="10">
        <v>0</v>
      </c>
      <c r="K16" s="11">
        <f t="shared" si="1"/>
        <v>65</v>
      </c>
      <c r="L16" s="11">
        <f t="shared" si="2"/>
        <v>129</v>
      </c>
      <c r="M16" s="10">
        <v>153</v>
      </c>
      <c r="N16" s="10">
        <v>0</v>
      </c>
      <c r="O16" s="6" t="s">
        <v>33</v>
      </c>
    </row>
    <row r="17" spans="1:15" s="6" customFormat="1" x14ac:dyDescent="0.15">
      <c r="A17" s="5" t="s">
        <v>34</v>
      </c>
      <c r="B17" s="11">
        <f t="shared" si="0"/>
        <v>68</v>
      </c>
      <c r="C17" s="10">
        <v>28</v>
      </c>
      <c r="D17" s="10">
        <v>0</v>
      </c>
      <c r="E17" s="10">
        <v>25</v>
      </c>
      <c r="F17" s="10">
        <v>4</v>
      </c>
      <c r="G17" s="10">
        <v>0</v>
      </c>
      <c r="H17" s="10">
        <v>0</v>
      </c>
      <c r="I17" s="10">
        <v>0</v>
      </c>
      <c r="J17" s="10">
        <v>0</v>
      </c>
      <c r="K17" s="11">
        <f t="shared" si="1"/>
        <v>29</v>
      </c>
      <c r="L17" s="11">
        <f t="shared" si="2"/>
        <v>57</v>
      </c>
      <c r="M17" s="10">
        <v>11</v>
      </c>
      <c r="N17" s="10">
        <v>0</v>
      </c>
      <c r="O17" s="6" t="s">
        <v>35</v>
      </c>
    </row>
    <row r="18" spans="1:15" s="6" customFormat="1" x14ac:dyDescent="0.15">
      <c r="A18" s="5" t="s">
        <v>36</v>
      </c>
      <c r="B18" s="11">
        <f t="shared" si="0"/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1">
        <f t="shared" si="1"/>
        <v>0</v>
      </c>
      <c r="L18" s="11">
        <f t="shared" si="2"/>
        <v>0</v>
      </c>
      <c r="M18" s="10">
        <v>0</v>
      </c>
      <c r="N18" s="10">
        <v>0</v>
      </c>
      <c r="O18" s="6" t="s">
        <v>37</v>
      </c>
    </row>
    <row r="19" spans="1:15" s="6" customFormat="1" x14ac:dyDescent="0.15">
      <c r="A19" s="5" t="s">
        <v>38</v>
      </c>
      <c r="B19" s="11">
        <f t="shared" si="0"/>
        <v>285</v>
      </c>
      <c r="C19" s="10">
        <v>180</v>
      </c>
      <c r="D19" s="10">
        <v>0</v>
      </c>
      <c r="E19" s="10">
        <v>11</v>
      </c>
      <c r="F19" s="10">
        <v>5</v>
      </c>
      <c r="G19" s="10">
        <v>0</v>
      </c>
      <c r="H19" s="10">
        <v>0</v>
      </c>
      <c r="I19" s="10">
        <v>3</v>
      </c>
      <c r="J19" s="10">
        <v>47</v>
      </c>
      <c r="K19" s="11">
        <f t="shared" si="1"/>
        <v>66</v>
      </c>
      <c r="L19" s="11">
        <f t="shared" si="2"/>
        <v>246</v>
      </c>
      <c r="M19" s="10">
        <v>39</v>
      </c>
      <c r="N19" s="10">
        <v>0</v>
      </c>
      <c r="O19" s="6" t="s">
        <v>39</v>
      </c>
    </row>
    <row r="20" spans="1:15" s="6" customFormat="1" ht="8.25" customHeight="1" x14ac:dyDescent="0.15">
      <c r="A20" s="5" t="s">
        <v>40</v>
      </c>
      <c r="B20" s="11">
        <f t="shared" si="0"/>
        <v>210</v>
      </c>
      <c r="C20" s="10">
        <v>126</v>
      </c>
      <c r="D20" s="10">
        <v>0</v>
      </c>
      <c r="E20" s="10">
        <v>60</v>
      </c>
      <c r="F20" s="10">
        <v>9</v>
      </c>
      <c r="G20" s="10">
        <v>0</v>
      </c>
      <c r="H20" s="10">
        <v>0</v>
      </c>
      <c r="I20" s="10">
        <v>0</v>
      </c>
      <c r="J20" s="10">
        <v>0</v>
      </c>
      <c r="K20" s="11">
        <f t="shared" si="1"/>
        <v>69</v>
      </c>
      <c r="L20" s="11">
        <f t="shared" si="2"/>
        <v>195</v>
      </c>
      <c r="M20" s="10">
        <v>15</v>
      </c>
      <c r="N20" s="10">
        <v>0</v>
      </c>
      <c r="O20" s="6" t="s">
        <v>41</v>
      </c>
    </row>
    <row r="21" spans="1:15" s="6" customFormat="1" x14ac:dyDescent="0.15">
      <c r="A21" s="5" t="s">
        <v>42</v>
      </c>
      <c r="B21" s="11">
        <f t="shared" si="0"/>
        <v>251</v>
      </c>
      <c r="C21" s="10">
        <v>219</v>
      </c>
      <c r="D21" s="10">
        <v>0</v>
      </c>
      <c r="E21" s="10">
        <v>17</v>
      </c>
      <c r="F21" s="10">
        <v>13</v>
      </c>
      <c r="G21" s="10">
        <v>0</v>
      </c>
      <c r="H21" s="10">
        <v>0</v>
      </c>
      <c r="I21" s="10">
        <v>0</v>
      </c>
      <c r="J21" s="10">
        <v>2</v>
      </c>
      <c r="K21" s="11">
        <f t="shared" si="1"/>
        <v>32</v>
      </c>
      <c r="L21" s="11">
        <f t="shared" si="2"/>
        <v>251</v>
      </c>
      <c r="M21" s="10">
        <v>0</v>
      </c>
      <c r="N21" s="10">
        <v>0</v>
      </c>
      <c r="O21" s="6" t="s">
        <v>43</v>
      </c>
    </row>
    <row r="22" spans="1:15" s="6" customFormat="1" x14ac:dyDescent="0.15">
      <c r="A22" s="5" t="s">
        <v>44</v>
      </c>
      <c r="B22" s="11">
        <f t="shared" si="0"/>
        <v>10</v>
      </c>
      <c r="C22" s="10">
        <v>10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1">
        <f t="shared" si="1"/>
        <v>0</v>
      </c>
      <c r="L22" s="11">
        <f t="shared" si="2"/>
        <v>10</v>
      </c>
      <c r="M22" s="10">
        <v>0</v>
      </c>
      <c r="N22" s="10">
        <v>0</v>
      </c>
      <c r="O22" s="6" t="s">
        <v>45</v>
      </c>
    </row>
    <row r="23" spans="1:15" s="6" customFormat="1" x14ac:dyDescent="0.15">
      <c r="A23" s="5" t="s">
        <v>46</v>
      </c>
      <c r="B23" s="11">
        <f t="shared" si="0"/>
        <v>11</v>
      </c>
      <c r="C23" s="10">
        <v>5</v>
      </c>
      <c r="D23" s="10">
        <v>0</v>
      </c>
      <c r="E23" s="10">
        <v>2</v>
      </c>
      <c r="F23" s="10">
        <v>4</v>
      </c>
      <c r="G23" s="10">
        <v>0</v>
      </c>
      <c r="H23" s="10">
        <v>0</v>
      </c>
      <c r="I23" s="10">
        <v>0</v>
      </c>
      <c r="J23" s="10">
        <v>0</v>
      </c>
      <c r="K23" s="11">
        <f t="shared" si="1"/>
        <v>6</v>
      </c>
      <c r="L23" s="11">
        <f t="shared" si="2"/>
        <v>11</v>
      </c>
      <c r="M23" s="10">
        <v>0</v>
      </c>
      <c r="N23" s="10">
        <v>0</v>
      </c>
      <c r="O23" s="6" t="s">
        <v>47</v>
      </c>
    </row>
    <row r="24" spans="1:15" s="6" customFormat="1" x14ac:dyDescent="0.15">
      <c r="A24" s="5" t="s">
        <v>48</v>
      </c>
      <c r="B24" s="11">
        <f t="shared" si="0"/>
        <v>73</v>
      </c>
      <c r="C24" s="10">
        <v>50</v>
      </c>
      <c r="D24" s="10">
        <v>0</v>
      </c>
      <c r="E24" s="10">
        <v>14</v>
      </c>
      <c r="F24" s="10">
        <v>8</v>
      </c>
      <c r="G24" s="10">
        <v>0</v>
      </c>
      <c r="H24" s="10">
        <v>0</v>
      </c>
      <c r="I24" s="10">
        <v>0</v>
      </c>
      <c r="J24" s="10">
        <v>1</v>
      </c>
      <c r="K24" s="11">
        <f t="shared" si="1"/>
        <v>23</v>
      </c>
      <c r="L24" s="11">
        <f t="shared" si="2"/>
        <v>73</v>
      </c>
      <c r="M24" s="10">
        <v>0</v>
      </c>
      <c r="N24" s="10">
        <v>0</v>
      </c>
      <c r="O24" s="6" t="s">
        <v>49</v>
      </c>
    </row>
    <row r="25" spans="1:15" s="6" customFormat="1" ht="8.25" customHeight="1" x14ac:dyDescent="0.15">
      <c r="A25" s="5" t="s">
        <v>50</v>
      </c>
      <c r="B25" s="11">
        <f t="shared" si="0"/>
        <v>3</v>
      </c>
      <c r="C25" s="10">
        <v>3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1">
        <f t="shared" si="1"/>
        <v>0</v>
      </c>
      <c r="L25" s="11">
        <f t="shared" si="2"/>
        <v>3</v>
      </c>
      <c r="M25" s="10">
        <v>0</v>
      </c>
      <c r="N25" s="10">
        <v>0</v>
      </c>
      <c r="O25" s="6" t="s">
        <v>51</v>
      </c>
    </row>
    <row r="26" spans="1:15" s="6" customFormat="1" x14ac:dyDescent="0.15">
      <c r="A26" s="5" t="s">
        <v>52</v>
      </c>
      <c r="B26" s="11">
        <f t="shared" si="0"/>
        <v>60</v>
      </c>
      <c r="C26" s="10">
        <v>44</v>
      </c>
      <c r="D26" s="10">
        <v>0</v>
      </c>
      <c r="E26" s="10">
        <v>11</v>
      </c>
      <c r="F26" s="10">
        <v>5</v>
      </c>
      <c r="G26" s="10">
        <v>0</v>
      </c>
      <c r="H26" s="10">
        <v>0</v>
      </c>
      <c r="I26" s="10">
        <v>0</v>
      </c>
      <c r="J26" s="10">
        <v>0</v>
      </c>
      <c r="K26" s="11">
        <f t="shared" si="1"/>
        <v>16</v>
      </c>
      <c r="L26" s="11">
        <f t="shared" si="2"/>
        <v>60</v>
      </c>
      <c r="M26" s="10">
        <v>0</v>
      </c>
      <c r="N26" s="10">
        <v>0</v>
      </c>
      <c r="O26" s="6" t="s">
        <v>53</v>
      </c>
    </row>
    <row r="27" spans="1:15" s="6" customFormat="1" x14ac:dyDescent="0.15">
      <c r="A27" s="5" t="s">
        <v>54</v>
      </c>
      <c r="B27" s="11">
        <f t="shared" si="0"/>
        <v>9</v>
      </c>
      <c r="C27" s="10">
        <v>0</v>
      </c>
      <c r="D27" s="10">
        <v>0</v>
      </c>
      <c r="E27" s="10">
        <v>0</v>
      </c>
      <c r="F27" s="10">
        <v>7</v>
      </c>
      <c r="G27" s="10">
        <v>0</v>
      </c>
      <c r="H27" s="10">
        <v>0</v>
      </c>
      <c r="I27" s="10">
        <v>0</v>
      </c>
      <c r="J27" s="10">
        <v>2</v>
      </c>
      <c r="K27" s="11">
        <f t="shared" si="1"/>
        <v>9</v>
      </c>
      <c r="L27" s="11">
        <f t="shared" si="2"/>
        <v>9</v>
      </c>
      <c r="M27" s="10">
        <v>0</v>
      </c>
      <c r="N27" s="10">
        <v>0</v>
      </c>
      <c r="O27" s="6" t="s">
        <v>55</v>
      </c>
    </row>
    <row r="28" spans="1:15" s="6" customFormat="1" x14ac:dyDescent="0.15">
      <c r="A28" s="5" t="s">
        <v>56</v>
      </c>
      <c r="B28" s="11">
        <f t="shared" si="0"/>
        <v>68</v>
      </c>
      <c r="C28" s="10">
        <v>26</v>
      </c>
      <c r="D28" s="10">
        <v>0</v>
      </c>
      <c r="E28" s="10">
        <v>31</v>
      </c>
      <c r="F28" s="10">
        <v>11</v>
      </c>
      <c r="G28" s="10">
        <v>0</v>
      </c>
      <c r="H28" s="10">
        <v>0</v>
      </c>
      <c r="I28" s="10">
        <v>0</v>
      </c>
      <c r="J28" s="10">
        <v>0</v>
      </c>
      <c r="K28" s="11">
        <f t="shared" si="1"/>
        <v>42</v>
      </c>
      <c r="L28" s="11">
        <f t="shared" si="2"/>
        <v>68</v>
      </c>
      <c r="M28" s="10">
        <v>0</v>
      </c>
      <c r="N28" s="10">
        <v>0</v>
      </c>
      <c r="O28" s="6" t="s">
        <v>57</v>
      </c>
    </row>
    <row r="29" spans="1:15" s="6" customFormat="1" x14ac:dyDescent="0.15">
      <c r="A29" s="5" t="s">
        <v>58</v>
      </c>
      <c r="B29" s="11">
        <f t="shared" si="0"/>
        <v>104</v>
      </c>
      <c r="C29" s="10">
        <v>67</v>
      </c>
      <c r="D29" s="10">
        <v>0</v>
      </c>
      <c r="E29" s="10">
        <v>14</v>
      </c>
      <c r="F29" s="10">
        <v>6</v>
      </c>
      <c r="G29" s="10">
        <v>0</v>
      </c>
      <c r="H29" s="10">
        <v>0</v>
      </c>
      <c r="I29" s="10">
        <v>1</v>
      </c>
      <c r="J29" s="10">
        <v>12</v>
      </c>
      <c r="K29" s="11">
        <f t="shared" si="1"/>
        <v>33</v>
      </c>
      <c r="L29" s="11">
        <f t="shared" si="2"/>
        <v>100</v>
      </c>
      <c r="M29" s="10">
        <v>4</v>
      </c>
      <c r="N29" s="10">
        <v>0</v>
      </c>
      <c r="O29" s="6" t="s">
        <v>59</v>
      </c>
    </row>
    <row r="30" spans="1:15" s="6" customFormat="1" x14ac:dyDescent="0.15">
      <c r="A30" s="5" t="s">
        <v>60</v>
      </c>
      <c r="B30" s="11">
        <f t="shared" si="0"/>
        <v>11</v>
      </c>
      <c r="C30" s="10">
        <v>10</v>
      </c>
      <c r="D30" s="10">
        <v>0</v>
      </c>
      <c r="E30" s="10">
        <v>0</v>
      </c>
      <c r="F30" s="10">
        <v>1</v>
      </c>
      <c r="G30" s="10">
        <v>0</v>
      </c>
      <c r="H30" s="10">
        <v>0</v>
      </c>
      <c r="I30" s="10">
        <v>0</v>
      </c>
      <c r="J30" s="10">
        <v>0</v>
      </c>
      <c r="K30" s="11">
        <f t="shared" si="1"/>
        <v>1</v>
      </c>
      <c r="L30" s="11">
        <f t="shared" si="2"/>
        <v>11</v>
      </c>
      <c r="M30" s="10">
        <v>0</v>
      </c>
      <c r="N30" s="10">
        <v>0</v>
      </c>
      <c r="O30" s="6" t="s">
        <v>61</v>
      </c>
    </row>
    <row r="31" spans="1:15" s="6" customFormat="1" x14ac:dyDescent="0.15">
      <c r="A31" s="5" t="s">
        <v>62</v>
      </c>
      <c r="B31" s="11">
        <f t="shared" si="0"/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1">
        <f t="shared" si="1"/>
        <v>0</v>
      </c>
      <c r="L31" s="11">
        <f t="shared" si="2"/>
        <v>0</v>
      </c>
      <c r="M31" s="10">
        <v>0</v>
      </c>
      <c r="N31" s="10">
        <v>0</v>
      </c>
      <c r="O31" s="6" t="s">
        <v>63</v>
      </c>
    </row>
    <row r="32" spans="1:15" s="6" customFormat="1" x14ac:dyDescent="0.15">
      <c r="A32" s="5" t="s">
        <v>64</v>
      </c>
      <c r="B32" s="11">
        <f t="shared" si="0"/>
        <v>108</v>
      </c>
      <c r="C32" s="10">
        <v>73</v>
      </c>
      <c r="D32" s="10">
        <v>0</v>
      </c>
      <c r="E32" s="10">
        <v>28</v>
      </c>
      <c r="F32" s="10">
        <v>6</v>
      </c>
      <c r="G32" s="10">
        <v>0</v>
      </c>
      <c r="H32" s="10">
        <v>0</v>
      </c>
      <c r="I32" s="10">
        <v>1</v>
      </c>
      <c r="J32" s="10">
        <v>0</v>
      </c>
      <c r="K32" s="11">
        <f t="shared" si="1"/>
        <v>35</v>
      </c>
      <c r="L32" s="11">
        <f t="shared" si="2"/>
        <v>108</v>
      </c>
      <c r="M32" s="10">
        <v>0</v>
      </c>
      <c r="N32" s="10">
        <v>0</v>
      </c>
      <c r="O32" s="6" t="s">
        <v>65</v>
      </c>
    </row>
    <row r="33" spans="1:15" s="6" customFormat="1" x14ac:dyDescent="0.15">
      <c r="A33" s="5" t="s">
        <v>66</v>
      </c>
      <c r="B33" s="11">
        <f t="shared" si="0"/>
        <v>45</v>
      </c>
      <c r="C33" s="10">
        <v>28</v>
      </c>
      <c r="D33" s="10">
        <v>0</v>
      </c>
      <c r="E33" s="10">
        <v>10</v>
      </c>
      <c r="F33" s="10">
        <v>2</v>
      </c>
      <c r="G33" s="10">
        <v>0</v>
      </c>
      <c r="H33" s="10">
        <v>0</v>
      </c>
      <c r="I33" s="10">
        <v>0</v>
      </c>
      <c r="J33" s="10">
        <v>0</v>
      </c>
      <c r="K33" s="11">
        <f t="shared" si="1"/>
        <v>12</v>
      </c>
      <c r="L33" s="11">
        <f t="shared" si="2"/>
        <v>40</v>
      </c>
      <c r="M33" s="10">
        <v>5</v>
      </c>
      <c r="N33" s="10">
        <v>0</v>
      </c>
      <c r="O33" s="6" t="s">
        <v>67</v>
      </c>
    </row>
    <row r="34" spans="1:15" s="6" customFormat="1" x14ac:dyDescent="0.15">
      <c r="A34" s="5" t="s">
        <v>68</v>
      </c>
      <c r="B34" s="11">
        <f t="shared" si="0"/>
        <v>16</v>
      </c>
      <c r="C34" s="10">
        <v>7</v>
      </c>
      <c r="D34" s="10">
        <v>0</v>
      </c>
      <c r="E34" s="10">
        <v>9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1">
        <f t="shared" si="1"/>
        <v>9</v>
      </c>
      <c r="L34" s="11">
        <f t="shared" si="2"/>
        <v>16</v>
      </c>
      <c r="M34" s="10">
        <v>0</v>
      </c>
      <c r="N34" s="10">
        <v>0</v>
      </c>
      <c r="O34" s="6" t="s">
        <v>69</v>
      </c>
    </row>
    <row r="35" spans="1:15" s="6" customFormat="1" x14ac:dyDescent="0.15">
      <c r="A35" s="5" t="s">
        <v>70</v>
      </c>
      <c r="B35" s="11">
        <f t="shared" si="0"/>
        <v>45</v>
      </c>
      <c r="C35" s="10">
        <v>37</v>
      </c>
      <c r="D35" s="10">
        <v>0</v>
      </c>
      <c r="E35" s="10">
        <v>7</v>
      </c>
      <c r="F35" s="10">
        <v>0</v>
      </c>
      <c r="G35" s="10">
        <v>0</v>
      </c>
      <c r="H35" s="10">
        <v>0</v>
      </c>
      <c r="I35" s="10">
        <v>0</v>
      </c>
      <c r="J35" s="10">
        <v>1</v>
      </c>
      <c r="K35" s="11">
        <f t="shared" si="1"/>
        <v>8</v>
      </c>
      <c r="L35" s="11">
        <f t="shared" si="2"/>
        <v>45</v>
      </c>
      <c r="M35" s="10">
        <v>0</v>
      </c>
      <c r="N35" s="10">
        <v>0</v>
      </c>
      <c r="O35" s="6" t="s">
        <v>71</v>
      </c>
    </row>
    <row r="36" spans="1:15" s="6" customFormat="1" x14ac:dyDescent="0.15">
      <c r="A36" s="5" t="s">
        <v>72</v>
      </c>
      <c r="B36" s="11">
        <f t="shared" si="0"/>
        <v>5</v>
      </c>
      <c r="C36" s="10">
        <v>5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1">
        <f t="shared" si="1"/>
        <v>0</v>
      </c>
      <c r="L36" s="11">
        <f t="shared" si="2"/>
        <v>5</v>
      </c>
      <c r="M36" s="10">
        <v>0</v>
      </c>
      <c r="N36" s="10">
        <v>0</v>
      </c>
      <c r="O36" s="6" t="s">
        <v>73</v>
      </c>
    </row>
    <row r="37" spans="1:15" s="6" customFormat="1" x14ac:dyDescent="0.15">
      <c r="A37" s="5" t="s">
        <v>74</v>
      </c>
      <c r="B37" s="11">
        <f t="shared" si="0"/>
        <v>11</v>
      </c>
      <c r="C37" s="10">
        <v>6</v>
      </c>
      <c r="D37" s="10">
        <v>0</v>
      </c>
      <c r="E37" s="10">
        <v>1</v>
      </c>
      <c r="F37" s="10">
        <v>2</v>
      </c>
      <c r="G37" s="10">
        <v>0</v>
      </c>
      <c r="H37" s="10">
        <v>0</v>
      </c>
      <c r="I37" s="10">
        <v>2</v>
      </c>
      <c r="J37" s="10">
        <v>0</v>
      </c>
      <c r="K37" s="11">
        <f t="shared" si="1"/>
        <v>5</v>
      </c>
      <c r="L37" s="11">
        <f t="shared" si="2"/>
        <v>11</v>
      </c>
      <c r="M37" s="10">
        <v>0</v>
      </c>
      <c r="N37" s="10">
        <v>0</v>
      </c>
      <c r="O37" s="6" t="s">
        <v>75</v>
      </c>
    </row>
    <row r="38" spans="1:15" s="6" customFormat="1" x14ac:dyDescent="0.15">
      <c r="A38" s="5" t="s">
        <v>76</v>
      </c>
      <c r="B38" s="11">
        <f t="shared" si="0"/>
        <v>8</v>
      </c>
      <c r="C38" s="10">
        <v>7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1</v>
      </c>
      <c r="K38" s="11">
        <f t="shared" si="1"/>
        <v>1</v>
      </c>
      <c r="L38" s="11">
        <f t="shared" si="2"/>
        <v>8</v>
      </c>
      <c r="M38" s="10">
        <v>0</v>
      </c>
      <c r="N38" s="10">
        <v>0</v>
      </c>
      <c r="O38" s="6" t="s">
        <v>77</v>
      </c>
    </row>
    <row r="39" spans="1:15" s="6" customFormat="1" x14ac:dyDescent="0.15">
      <c r="A39" s="5" t="s">
        <v>78</v>
      </c>
      <c r="B39" s="11">
        <f t="shared" si="0"/>
        <v>35</v>
      </c>
      <c r="C39" s="10">
        <v>30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5</v>
      </c>
      <c r="K39" s="11">
        <f t="shared" si="1"/>
        <v>5</v>
      </c>
      <c r="L39" s="11">
        <f t="shared" si="2"/>
        <v>35</v>
      </c>
      <c r="M39" s="10">
        <v>0</v>
      </c>
      <c r="N39" s="10">
        <v>0</v>
      </c>
      <c r="O39" s="6" t="s">
        <v>79</v>
      </c>
    </row>
    <row r="40" spans="1:15" s="6" customFormat="1" x14ac:dyDescent="0.15">
      <c r="A40" s="5" t="s">
        <v>80</v>
      </c>
      <c r="B40" s="11">
        <f t="shared" si="0"/>
        <v>13</v>
      </c>
      <c r="C40" s="10">
        <v>7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6</v>
      </c>
      <c r="K40" s="11">
        <f t="shared" si="1"/>
        <v>6</v>
      </c>
      <c r="L40" s="11">
        <f t="shared" si="2"/>
        <v>13</v>
      </c>
      <c r="M40" s="10">
        <v>0</v>
      </c>
      <c r="N40" s="10">
        <v>0</v>
      </c>
      <c r="O40" s="6" t="s">
        <v>81</v>
      </c>
    </row>
    <row r="41" spans="1:15" s="6" customFormat="1" x14ac:dyDescent="0.15">
      <c r="A41" s="5" t="s">
        <v>82</v>
      </c>
      <c r="B41" s="11">
        <f t="shared" si="0"/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1">
        <f t="shared" si="1"/>
        <v>0</v>
      </c>
      <c r="L41" s="11">
        <f t="shared" si="2"/>
        <v>0</v>
      </c>
      <c r="M41" s="10">
        <v>0</v>
      </c>
      <c r="N41" s="10">
        <v>0</v>
      </c>
      <c r="O41" s="6" t="s">
        <v>83</v>
      </c>
    </row>
    <row r="42" spans="1:15" ht="12" customHeight="1" x14ac:dyDescent="0.15">
      <c r="A42" s="17" t="s">
        <v>84</v>
      </c>
      <c r="B42" s="12">
        <f>SUM(B11:B41)</f>
        <v>2396</v>
      </c>
      <c r="C42" s="12">
        <f>SUM(C11:C41)</f>
        <v>1445</v>
      </c>
      <c r="D42" s="12">
        <f t="shared" ref="D42:N42" si="3">SUM(D11:D41)</f>
        <v>0</v>
      </c>
      <c r="E42" s="12">
        <f>SUM(E11:E41)</f>
        <v>435</v>
      </c>
      <c r="F42" s="12">
        <f t="shared" si="3"/>
        <v>118</v>
      </c>
      <c r="G42" s="12">
        <f t="shared" si="3"/>
        <v>0</v>
      </c>
      <c r="H42" s="12">
        <f t="shared" si="3"/>
        <v>1</v>
      </c>
      <c r="I42" s="12">
        <f t="shared" si="3"/>
        <v>7</v>
      </c>
      <c r="J42" s="12">
        <f t="shared" si="3"/>
        <v>116</v>
      </c>
      <c r="K42" s="12">
        <f t="shared" si="3"/>
        <v>677</v>
      </c>
      <c r="L42" s="12">
        <f t="shared" si="3"/>
        <v>2122</v>
      </c>
      <c r="M42" s="12">
        <f t="shared" si="3"/>
        <v>272</v>
      </c>
      <c r="N42" s="12">
        <f t="shared" si="3"/>
        <v>2</v>
      </c>
    </row>
    <row r="43" spans="1:15" s="6" customFormat="1" x14ac:dyDescent="0.15">
      <c r="A43" s="5" t="s">
        <v>85</v>
      </c>
      <c r="B43" s="11">
        <f>SUM(L43:N43)</f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1">
        <f>SUM(E43:J43)</f>
        <v>0</v>
      </c>
      <c r="L43" s="11">
        <f>SUM(C43:D43,K43)</f>
        <v>0</v>
      </c>
      <c r="M43" s="10">
        <v>0</v>
      </c>
      <c r="N43" s="10">
        <v>0</v>
      </c>
      <c r="O43" s="6" t="s">
        <v>86</v>
      </c>
    </row>
    <row r="44" spans="1:15" s="6" customFormat="1" x14ac:dyDescent="0.15">
      <c r="A44" s="5" t="s">
        <v>87</v>
      </c>
      <c r="B44" s="11">
        <f t="shared" ref="B44:B52" si="4">SUM(L44:N44)</f>
        <v>10</v>
      </c>
      <c r="C44" s="10">
        <v>10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1">
        <f t="shared" ref="K44:K52" si="5">SUM(E44:J44)</f>
        <v>0</v>
      </c>
      <c r="L44" s="11">
        <f t="shared" ref="L44:L52" si="6">SUM(C44:D44,K44)</f>
        <v>10</v>
      </c>
      <c r="M44" s="10">
        <v>0</v>
      </c>
      <c r="N44" s="10">
        <v>0</v>
      </c>
      <c r="O44" s="6" t="s">
        <v>88</v>
      </c>
    </row>
    <row r="45" spans="1:15" s="6" customFormat="1" x14ac:dyDescent="0.15">
      <c r="A45" s="5" t="s">
        <v>89</v>
      </c>
      <c r="B45" s="11">
        <f t="shared" si="4"/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1">
        <f t="shared" si="5"/>
        <v>0</v>
      </c>
      <c r="L45" s="11">
        <f t="shared" si="6"/>
        <v>0</v>
      </c>
      <c r="M45" s="10">
        <v>0</v>
      </c>
      <c r="N45" s="10">
        <v>0</v>
      </c>
      <c r="O45" s="6" t="s">
        <v>90</v>
      </c>
    </row>
    <row r="46" spans="1:15" s="6" customFormat="1" x14ac:dyDescent="0.15">
      <c r="A46" s="5" t="s">
        <v>91</v>
      </c>
      <c r="B46" s="11">
        <f t="shared" si="4"/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1">
        <f t="shared" si="5"/>
        <v>0</v>
      </c>
      <c r="L46" s="11">
        <f t="shared" si="6"/>
        <v>0</v>
      </c>
      <c r="M46" s="10">
        <v>0</v>
      </c>
      <c r="N46" s="10">
        <v>0</v>
      </c>
      <c r="O46" s="6" t="s">
        <v>92</v>
      </c>
    </row>
    <row r="47" spans="1:15" s="6" customFormat="1" x14ac:dyDescent="0.15">
      <c r="A47" s="5" t="s">
        <v>93</v>
      </c>
      <c r="B47" s="11">
        <f t="shared" si="4"/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1">
        <f t="shared" si="5"/>
        <v>0</v>
      </c>
      <c r="L47" s="11">
        <f t="shared" si="6"/>
        <v>0</v>
      </c>
      <c r="M47" s="10">
        <v>0</v>
      </c>
      <c r="N47" s="10">
        <v>0</v>
      </c>
      <c r="O47" s="6" t="s">
        <v>94</v>
      </c>
    </row>
    <row r="48" spans="1:15" s="6" customFormat="1" x14ac:dyDescent="0.15">
      <c r="A48" s="5" t="s">
        <v>95</v>
      </c>
      <c r="B48" s="11">
        <f t="shared" si="4"/>
        <v>2</v>
      </c>
      <c r="C48" s="10">
        <v>2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1">
        <f t="shared" si="5"/>
        <v>0</v>
      </c>
      <c r="L48" s="11">
        <f t="shared" si="6"/>
        <v>2</v>
      </c>
      <c r="M48" s="10">
        <v>0</v>
      </c>
      <c r="N48" s="10">
        <v>0</v>
      </c>
      <c r="O48" s="6" t="s">
        <v>96</v>
      </c>
    </row>
    <row r="49" spans="1:15" s="6" customFormat="1" x14ac:dyDescent="0.15">
      <c r="A49" s="5" t="s">
        <v>97</v>
      </c>
      <c r="B49" s="11">
        <f t="shared" si="4"/>
        <v>8</v>
      </c>
      <c r="C49" s="10">
        <v>5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3</v>
      </c>
      <c r="K49" s="11">
        <f t="shared" si="5"/>
        <v>3</v>
      </c>
      <c r="L49" s="11">
        <f t="shared" si="6"/>
        <v>8</v>
      </c>
      <c r="M49" s="10">
        <v>0</v>
      </c>
      <c r="N49" s="10">
        <v>0</v>
      </c>
      <c r="O49" s="6" t="s">
        <v>98</v>
      </c>
    </row>
    <row r="50" spans="1:15" s="6" customFormat="1" x14ac:dyDescent="0.15">
      <c r="A50" s="5" t="s">
        <v>99</v>
      </c>
      <c r="B50" s="11">
        <f t="shared" si="4"/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1">
        <f t="shared" si="5"/>
        <v>0</v>
      </c>
      <c r="L50" s="11">
        <f t="shared" si="6"/>
        <v>0</v>
      </c>
      <c r="M50" s="10">
        <v>0</v>
      </c>
      <c r="N50" s="10">
        <v>0</v>
      </c>
      <c r="O50" s="6" t="s">
        <v>100</v>
      </c>
    </row>
    <row r="51" spans="1:15" s="6" customFormat="1" x14ac:dyDescent="0.15">
      <c r="A51" s="5" t="s">
        <v>101</v>
      </c>
      <c r="B51" s="11">
        <f t="shared" si="4"/>
        <v>1</v>
      </c>
      <c r="C51" s="10">
        <v>0</v>
      </c>
      <c r="D51" s="10">
        <v>0</v>
      </c>
      <c r="E51" s="10">
        <v>1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1">
        <f t="shared" si="5"/>
        <v>1</v>
      </c>
      <c r="L51" s="11">
        <f t="shared" si="6"/>
        <v>1</v>
      </c>
      <c r="M51" s="10">
        <v>0</v>
      </c>
      <c r="N51" s="10">
        <v>0</v>
      </c>
      <c r="O51" s="6" t="s">
        <v>102</v>
      </c>
    </row>
    <row r="52" spans="1:15" s="6" customFormat="1" x14ac:dyDescent="0.15">
      <c r="A52" s="5" t="s">
        <v>103</v>
      </c>
      <c r="B52" s="11">
        <f t="shared" si="4"/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1">
        <f t="shared" si="5"/>
        <v>0</v>
      </c>
      <c r="L52" s="11">
        <f t="shared" si="6"/>
        <v>0</v>
      </c>
      <c r="M52" s="10">
        <v>0</v>
      </c>
      <c r="N52" s="10">
        <v>0</v>
      </c>
      <c r="O52" s="6" t="s">
        <v>104</v>
      </c>
    </row>
    <row r="53" spans="1:15" ht="12" customHeight="1" x14ac:dyDescent="0.15">
      <c r="A53" s="17" t="s">
        <v>105</v>
      </c>
      <c r="B53" s="12">
        <f>SUM(B43:B52)</f>
        <v>21</v>
      </c>
      <c r="C53" s="12">
        <f>SUM(C43:C52)</f>
        <v>17</v>
      </c>
      <c r="D53" s="12">
        <f t="shared" ref="D53:N53" si="7">SUM(D43:D52)</f>
        <v>0</v>
      </c>
      <c r="E53" s="12">
        <f>SUM(E43:E52)</f>
        <v>1</v>
      </c>
      <c r="F53" s="12">
        <f t="shared" si="7"/>
        <v>0</v>
      </c>
      <c r="G53" s="12">
        <f t="shared" si="7"/>
        <v>0</v>
      </c>
      <c r="H53" s="12">
        <f t="shared" si="7"/>
        <v>0</v>
      </c>
      <c r="I53" s="12">
        <f t="shared" si="7"/>
        <v>0</v>
      </c>
      <c r="J53" s="12">
        <f t="shared" si="7"/>
        <v>3</v>
      </c>
      <c r="K53" s="12">
        <f t="shared" si="7"/>
        <v>4</v>
      </c>
      <c r="L53" s="12">
        <f>SUM(L43:L52)</f>
        <v>21</v>
      </c>
      <c r="M53" s="12">
        <f t="shared" si="7"/>
        <v>0</v>
      </c>
      <c r="N53" s="12">
        <f t="shared" si="7"/>
        <v>0</v>
      </c>
    </row>
    <row r="54" spans="1:15" ht="12" customHeight="1" x14ac:dyDescent="0.15">
      <c r="A54" s="17" t="s">
        <v>106</v>
      </c>
      <c r="B54" s="12">
        <f>SUM(B42,B53)</f>
        <v>2417</v>
      </c>
      <c r="C54" s="12">
        <f>SUM(C42,C53)</f>
        <v>1462</v>
      </c>
      <c r="D54" s="12">
        <f t="shared" ref="D54:N54" si="8">SUM(D42,D53)</f>
        <v>0</v>
      </c>
      <c r="E54" s="12">
        <f>SUM(E42,E53)</f>
        <v>436</v>
      </c>
      <c r="F54" s="12">
        <f>SUM(F42,F53)</f>
        <v>118</v>
      </c>
      <c r="G54" s="12">
        <f t="shared" si="8"/>
        <v>0</v>
      </c>
      <c r="H54" s="12">
        <f t="shared" si="8"/>
        <v>1</v>
      </c>
      <c r="I54" s="12">
        <f t="shared" si="8"/>
        <v>7</v>
      </c>
      <c r="J54" s="12">
        <f t="shared" si="8"/>
        <v>119</v>
      </c>
      <c r="K54" s="12">
        <f t="shared" si="8"/>
        <v>681</v>
      </c>
      <c r="L54" s="12">
        <f>SUM(L42,L53)</f>
        <v>2143</v>
      </c>
      <c r="M54" s="12">
        <f t="shared" si="8"/>
        <v>272</v>
      </c>
      <c r="N54" s="12">
        <f t="shared" si="8"/>
        <v>2</v>
      </c>
    </row>
  </sheetData>
  <mergeCells count="21">
    <mergeCell ref="B3:B10"/>
    <mergeCell ref="C3:L3"/>
    <mergeCell ref="M3:M10"/>
    <mergeCell ref="N3:N10"/>
    <mergeCell ref="A4:A8"/>
    <mergeCell ref="C4:C10"/>
    <mergeCell ref="D4:D10"/>
    <mergeCell ref="E4:K4"/>
    <mergeCell ref="L4:L10"/>
    <mergeCell ref="A9:A10"/>
    <mergeCell ref="H9:H10"/>
    <mergeCell ref="I9:I10"/>
    <mergeCell ref="E5:I6"/>
    <mergeCell ref="K5:K10"/>
    <mergeCell ref="J6:J7"/>
    <mergeCell ref="E7:G8"/>
    <mergeCell ref="H7:I8"/>
    <mergeCell ref="J8:J9"/>
    <mergeCell ref="E9:E10"/>
    <mergeCell ref="F9:F10"/>
    <mergeCell ref="G9:G10"/>
  </mergeCells>
  <phoneticPr fontId="0"/>
  <printOptions horizontalCentered="1" verticalCentered="1"/>
  <pageMargins left="0.98425196850393704" right="0.39370078740157483" top="0.39370078740157483" bottom="0.98425196850393704" header="0.51181102362204722" footer="0.51181102362204722"/>
  <pageSetup paperSize="9" scale="97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79F97-6207-4E39-AC02-37EAAF80485D}">
  <sheetPr>
    <tabColor rgb="FFFF0000"/>
  </sheetPr>
  <dimension ref="A1:O54"/>
  <sheetViews>
    <sheetView tabSelected="1" view="pageBreakPreview" zoomScale="120" zoomScaleNormal="120" zoomScaleSheetLayoutView="120" workbookViewId="0">
      <pane xSplit="1" ySplit="10" topLeftCell="B11" activePane="bottomRight" state="frozen"/>
      <selection activeCell="S20" sqref="S20"/>
      <selection pane="topRight" activeCell="S20" sqref="S20"/>
      <selection pane="bottomLeft" activeCell="S20" sqref="S20"/>
      <selection pane="bottomRight" activeCell="S20" sqref="S20"/>
    </sheetView>
  </sheetViews>
  <sheetFormatPr defaultColWidth="10" defaultRowHeight="8.4" x14ac:dyDescent="0.15"/>
  <cols>
    <col min="1" max="1" width="24" style="15" customWidth="1"/>
    <col min="2" max="14" width="16.19921875" style="15" customWidth="1"/>
    <col min="15" max="16384" width="10" style="15"/>
  </cols>
  <sheetData>
    <row r="1" spans="1:15" ht="14.25" customHeight="1" x14ac:dyDescent="0.15">
      <c r="A1" s="1"/>
    </row>
    <row r="2" spans="1:15" ht="12.75" customHeight="1" x14ac:dyDescent="0.15">
      <c r="A2" s="2" t="s">
        <v>110</v>
      </c>
      <c r="N2" s="16" t="s">
        <v>112</v>
      </c>
    </row>
    <row r="3" spans="1:15" s="3" customFormat="1" ht="12" customHeight="1" x14ac:dyDescent="0.15">
      <c r="A3" s="4" t="s">
        <v>2</v>
      </c>
      <c r="B3" s="24" t="s">
        <v>3</v>
      </c>
      <c r="C3" s="24" t="s">
        <v>4</v>
      </c>
      <c r="D3" s="24"/>
      <c r="E3" s="24"/>
      <c r="F3" s="24"/>
      <c r="G3" s="24"/>
      <c r="H3" s="24"/>
      <c r="I3" s="24"/>
      <c r="J3" s="24"/>
      <c r="K3" s="24"/>
      <c r="L3" s="24"/>
      <c r="M3" s="29" t="s">
        <v>5</v>
      </c>
      <c r="N3" s="29" t="s">
        <v>6</v>
      </c>
    </row>
    <row r="4" spans="1:15" s="3" customFormat="1" ht="12" customHeight="1" x14ac:dyDescent="0.15">
      <c r="A4" s="21"/>
      <c r="B4" s="25"/>
      <c r="C4" s="23" t="s">
        <v>7</v>
      </c>
      <c r="D4" s="23" t="s">
        <v>8</v>
      </c>
      <c r="E4" s="23" t="s">
        <v>9</v>
      </c>
      <c r="F4" s="23"/>
      <c r="G4" s="23"/>
      <c r="H4" s="23"/>
      <c r="I4" s="23"/>
      <c r="J4" s="23"/>
      <c r="K4" s="23"/>
      <c r="L4" s="23" t="s">
        <v>10</v>
      </c>
      <c r="M4" s="25"/>
      <c r="N4" s="25"/>
    </row>
    <row r="5" spans="1:15" s="3" customFormat="1" ht="6" customHeight="1" x14ac:dyDescent="0.15">
      <c r="A5" s="21"/>
      <c r="B5" s="25"/>
      <c r="C5" s="23"/>
      <c r="D5" s="23"/>
      <c r="E5" s="23" t="s">
        <v>11</v>
      </c>
      <c r="F5" s="23"/>
      <c r="G5" s="23"/>
      <c r="H5" s="23"/>
      <c r="I5" s="23"/>
      <c r="J5" s="13"/>
      <c r="K5" s="23" t="s">
        <v>10</v>
      </c>
      <c r="L5" s="23"/>
      <c r="M5" s="25"/>
      <c r="N5" s="25"/>
    </row>
    <row r="6" spans="1:15" s="3" customFormat="1" ht="6" customHeight="1" x14ac:dyDescent="0.15">
      <c r="A6" s="21"/>
      <c r="B6" s="25"/>
      <c r="C6" s="23"/>
      <c r="D6" s="23"/>
      <c r="E6" s="23"/>
      <c r="F6" s="23"/>
      <c r="G6" s="23"/>
      <c r="H6" s="23"/>
      <c r="I6" s="23"/>
      <c r="J6" s="25" t="s">
        <v>12</v>
      </c>
      <c r="K6" s="23"/>
      <c r="L6" s="23"/>
      <c r="M6" s="25"/>
      <c r="N6" s="25"/>
    </row>
    <row r="7" spans="1:15" s="3" customFormat="1" ht="6" customHeight="1" x14ac:dyDescent="0.15">
      <c r="A7" s="21"/>
      <c r="B7" s="25"/>
      <c r="C7" s="23"/>
      <c r="D7" s="23"/>
      <c r="E7" s="23" t="s">
        <v>13</v>
      </c>
      <c r="F7" s="23"/>
      <c r="G7" s="23"/>
      <c r="H7" s="23" t="s">
        <v>14</v>
      </c>
      <c r="I7" s="23"/>
      <c r="J7" s="25"/>
      <c r="K7" s="23"/>
      <c r="L7" s="23"/>
      <c r="M7" s="25"/>
      <c r="N7" s="25"/>
    </row>
    <row r="8" spans="1:15" s="3" customFormat="1" ht="6" customHeight="1" x14ac:dyDescent="0.15">
      <c r="A8" s="21"/>
      <c r="B8" s="25"/>
      <c r="C8" s="23"/>
      <c r="D8" s="23"/>
      <c r="E8" s="23"/>
      <c r="F8" s="23"/>
      <c r="G8" s="23"/>
      <c r="H8" s="23"/>
      <c r="I8" s="23"/>
      <c r="J8" s="25" t="s">
        <v>15</v>
      </c>
      <c r="K8" s="23"/>
      <c r="L8" s="23"/>
      <c r="M8" s="25"/>
      <c r="N8" s="25"/>
    </row>
    <row r="9" spans="1:15" s="3" customFormat="1" ht="6" customHeight="1" x14ac:dyDescent="0.15">
      <c r="A9" s="21" t="s">
        <v>16</v>
      </c>
      <c r="B9" s="25"/>
      <c r="C9" s="23"/>
      <c r="D9" s="23"/>
      <c r="E9" s="23" t="s">
        <v>17</v>
      </c>
      <c r="F9" s="23" t="s">
        <v>18</v>
      </c>
      <c r="G9" s="23" t="s">
        <v>19</v>
      </c>
      <c r="H9" s="23" t="s">
        <v>20</v>
      </c>
      <c r="I9" s="23" t="s">
        <v>21</v>
      </c>
      <c r="J9" s="25"/>
      <c r="K9" s="23"/>
      <c r="L9" s="23"/>
      <c r="M9" s="25"/>
      <c r="N9" s="25"/>
    </row>
    <row r="10" spans="1:15" s="3" customFormat="1" ht="6" customHeight="1" x14ac:dyDescent="0.15">
      <c r="A10" s="22"/>
      <c r="B10" s="26"/>
      <c r="C10" s="23"/>
      <c r="D10" s="23"/>
      <c r="E10" s="23"/>
      <c r="F10" s="23"/>
      <c r="G10" s="23"/>
      <c r="H10" s="23"/>
      <c r="I10" s="23"/>
      <c r="J10" s="14"/>
      <c r="K10" s="23"/>
      <c r="L10" s="23"/>
      <c r="M10" s="26"/>
      <c r="N10" s="26"/>
    </row>
    <row r="11" spans="1:15" s="6" customFormat="1" x14ac:dyDescent="0.15">
      <c r="A11" s="5" t="s">
        <v>22</v>
      </c>
      <c r="B11" s="11">
        <f>SUM(L11:N11)</f>
        <v>33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20</v>
      </c>
      <c r="I11" s="10">
        <v>13</v>
      </c>
      <c r="J11" s="10">
        <v>0</v>
      </c>
      <c r="K11" s="11">
        <f>SUM(E11:J11)</f>
        <v>33</v>
      </c>
      <c r="L11" s="11">
        <f>SUM(K11,C11:D11)</f>
        <v>33</v>
      </c>
      <c r="M11" s="10">
        <v>0</v>
      </c>
      <c r="N11" s="10">
        <v>0</v>
      </c>
      <c r="O11" s="6" t="s">
        <v>23</v>
      </c>
    </row>
    <row r="12" spans="1:15" s="6" customFormat="1" x14ac:dyDescent="0.15">
      <c r="A12" s="5" t="s">
        <v>24</v>
      </c>
      <c r="B12" s="11">
        <f t="shared" ref="B12:B41" si="0">SUM(L12:N12)</f>
        <v>4</v>
      </c>
      <c r="C12" s="10">
        <v>2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1">
        <f t="shared" ref="K12:K41" si="1">SUM(E12:J12)</f>
        <v>0</v>
      </c>
      <c r="L12" s="11">
        <f t="shared" ref="L12:L41" si="2">SUM(K12,C12:D12)</f>
        <v>2</v>
      </c>
      <c r="M12" s="10">
        <v>2</v>
      </c>
      <c r="N12" s="10">
        <v>0</v>
      </c>
      <c r="O12" s="6" t="s">
        <v>25</v>
      </c>
    </row>
    <row r="13" spans="1:15" s="6" customFormat="1" x14ac:dyDescent="0.15">
      <c r="A13" s="5" t="s">
        <v>26</v>
      </c>
      <c r="B13" s="11">
        <f t="shared" si="0"/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>
        <f t="shared" si="1"/>
        <v>0</v>
      </c>
      <c r="L13" s="11">
        <f t="shared" si="2"/>
        <v>0</v>
      </c>
      <c r="M13" s="10">
        <v>0</v>
      </c>
      <c r="N13" s="10">
        <v>0</v>
      </c>
      <c r="O13" s="6" t="s">
        <v>27</v>
      </c>
    </row>
    <row r="14" spans="1:15" s="6" customFormat="1" x14ac:dyDescent="0.15">
      <c r="A14" s="5" t="s">
        <v>28</v>
      </c>
      <c r="B14" s="11">
        <f t="shared" si="0"/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1">
        <f t="shared" si="1"/>
        <v>0</v>
      </c>
      <c r="L14" s="11">
        <f t="shared" si="2"/>
        <v>0</v>
      </c>
      <c r="M14" s="10">
        <v>0</v>
      </c>
      <c r="N14" s="10">
        <v>0</v>
      </c>
      <c r="O14" s="6" t="s">
        <v>29</v>
      </c>
    </row>
    <row r="15" spans="1:15" s="6" customFormat="1" ht="8.25" customHeight="1" x14ac:dyDescent="0.15">
      <c r="A15" s="5" t="s">
        <v>30</v>
      </c>
      <c r="B15" s="11">
        <f t="shared" si="0"/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1">
        <f t="shared" si="1"/>
        <v>0</v>
      </c>
      <c r="L15" s="11">
        <f t="shared" si="2"/>
        <v>0</v>
      </c>
      <c r="M15" s="10">
        <v>0</v>
      </c>
      <c r="N15" s="10">
        <v>0</v>
      </c>
      <c r="O15" s="6" t="s">
        <v>31</v>
      </c>
    </row>
    <row r="16" spans="1:15" s="6" customFormat="1" x14ac:dyDescent="0.15">
      <c r="A16" s="5" t="s">
        <v>32</v>
      </c>
      <c r="B16" s="11">
        <f t="shared" si="0"/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1">
        <f t="shared" si="1"/>
        <v>0</v>
      </c>
      <c r="L16" s="11">
        <f t="shared" si="2"/>
        <v>0</v>
      </c>
      <c r="M16" s="10">
        <v>0</v>
      </c>
      <c r="N16" s="10">
        <v>0</v>
      </c>
      <c r="O16" s="6" t="s">
        <v>33</v>
      </c>
    </row>
    <row r="17" spans="1:15" s="6" customFormat="1" x14ac:dyDescent="0.15">
      <c r="A17" s="5" t="s">
        <v>34</v>
      </c>
      <c r="B17" s="11">
        <f t="shared" si="0"/>
        <v>3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3</v>
      </c>
      <c r="J17" s="10">
        <v>0</v>
      </c>
      <c r="K17" s="11">
        <f>SUM(E17:J17)</f>
        <v>3</v>
      </c>
      <c r="L17" s="11">
        <f t="shared" si="2"/>
        <v>3</v>
      </c>
      <c r="M17" s="10">
        <v>0</v>
      </c>
      <c r="N17" s="10">
        <v>0</v>
      </c>
      <c r="O17" s="6" t="s">
        <v>35</v>
      </c>
    </row>
    <row r="18" spans="1:15" s="6" customFormat="1" x14ac:dyDescent="0.15">
      <c r="A18" s="5" t="s">
        <v>36</v>
      </c>
      <c r="B18" s="11">
        <f t="shared" si="0"/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1">
        <f t="shared" si="1"/>
        <v>0</v>
      </c>
      <c r="L18" s="11">
        <f t="shared" si="2"/>
        <v>0</v>
      </c>
      <c r="M18" s="10">
        <v>0</v>
      </c>
      <c r="N18" s="10">
        <v>0</v>
      </c>
      <c r="O18" s="6" t="s">
        <v>37</v>
      </c>
    </row>
    <row r="19" spans="1:15" s="6" customFormat="1" x14ac:dyDescent="0.15">
      <c r="A19" s="5" t="s">
        <v>38</v>
      </c>
      <c r="B19" s="11">
        <f t="shared" si="0"/>
        <v>2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2</v>
      </c>
      <c r="J19" s="10">
        <v>0</v>
      </c>
      <c r="K19" s="11">
        <f t="shared" si="1"/>
        <v>2</v>
      </c>
      <c r="L19" s="11">
        <f t="shared" si="2"/>
        <v>2</v>
      </c>
      <c r="M19" s="10">
        <v>0</v>
      </c>
      <c r="N19" s="10">
        <v>0</v>
      </c>
      <c r="O19" s="6" t="s">
        <v>39</v>
      </c>
    </row>
    <row r="20" spans="1:15" s="6" customFormat="1" ht="8.25" customHeight="1" x14ac:dyDescent="0.15">
      <c r="A20" s="5" t="s">
        <v>40</v>
      </c>
      <c r="B20" s="11">
        <f t="shared" si="0"/>
        <v>2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2</v>
      </c>
      <c r="J20" s="10">
        <v>0</v>
      </c>
      <c r="K20" s="11">
        <f t="shared" si="1"/>
        <v>2</v>
      </c>
      <c r="L20" s="11">
        <f>SUM(K20,C20:D20)</f>
        <v>2</v>
      </c>
      <c r="M20" s="10">
        <v>0</v>
      </c>
      <c r="N20" s="10">
        <v>0</v>
      </c>
      <c r="O20" s="6" t="s">
        <v>41</v>
      </c>
    </row>
    <row r="21" spans="1:15" s="6" customFormat="1" x14ac:dyDescent="0.15">
      <c r="A21" s="5" t="s">
        <v>42</v>
      </c>
      <c r="B21" s="11">
        <f t="shared" si="0"/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1">
        <f t="shared" si="1"/>
        <v>0</v>
      </c>
      <c r="L21" s="11">
        <f t="shared" si="2"/>
        <v>0</v>
      </c>
      <c r="M21" s="10">
        <v>0</v>
      </c>
      <c r="N21" s="10">
        <v>0</v>
      </c>
      <c r="O21" s="6" t="s">
        <v>43</v>
      </c>
    </row>
    <row r="22" spans="1:15" s="6" customFormat="1" x14ac:dyDescent="0.15">
      <c r="A22" s="5" t="s">
        <v>44</v>
      </c>
      <c r="B22" s="11">
        <f t="shared" si="0"/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1">
        <f t="shared" si="1"/>
        <v>0</v>
      </c>
      <c r="L22" s="11">
        <f t="shared" si="2"/>
        <v>0</v>
      </c>
      <c r="M22" s="10">
        <v>0</v>
      </c>
      <c r="N22" s="10">
        <v>0</v>
      </c>
      <c r="O22" s="6" t="s">
        <v>45</v>
      </c>
    </row>
    <row r="23" spans="1:15" s="6" customFormat="1" x14ac:dyDescent="0.15">
      <c r="A23" s="5" t="s">
        <v>46</v>
      </c>
      <c r="B23" s="11">
        <f t="shared" si="0"/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1">
        <f t="shared" si="1"/>
        <v>0</v>
      </c>
      <c r="L23" s="11">
        <f t="shared" si="2"/>
        <v>0</v>
      </c>
      <c r="M23" s="10">
        <v>0</v>
      </c>
      <c r="N23" s="10">
        <v>0</v>
      </c>
      <c r="O23" s="6" t="s">
        <v>47</v>
      </c>
    </row>
    <row r="24" spans="1:15" s="6" customFormat="1" x14ac:dyDescent="0.15">
      <c r="A24" s="5" t="s">
        <v>48</v>
      </c>
      <c r="B24" s="11">
        <f t="shared" si="0"/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1">
        <f t="shared" si="1"/>
        <v>0</v>
      </c>
      <c r="L24" s="11">
        <f t="shared" si="2"/>
        <v>0</v>
      </c>
      <c r="M24" s="10">
        <v>0</v>
      </c>
      <c r="N24" s="10">
        <v>0</v>
      </c>
      <c r="O24" s="6" t="s">
        <v>49</v>
      </c>
    </row>
    <row r="25" spans="1:15" s="6" customFormat="1" ht="8.25" customHeight="1" x14ac:dyDescent="0.15">
      <c r="A25" s="5" t="s">
        <v>50</v>
      </c>
      <c r="B25" s="11">
        <f t="shared" si="0"/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1">
        <f t="shared" si="1"/>
        <v>0</v>
      </c>
      <c r="L25" s="11">
        <f t="shared" si="2"/>
        <v>0</v>
      </c>
      <c r="M25" s="10">
        <v>0</v>
      </c>
      <c r="N25" s="10">
        <v>0</v>
      </c>
      <c r="O25" s="6" t="s">
        <v>51</v>
      </c>
    </row>
    <row r="26" spans="1:15" s="6" customFormat="1" x14ac:dyDescent="0.15">
      <c r="A26" s="5" t="s">
        <v>52</v>
      </c>
      <c r="B26" s="11">
        <f t="shared" si="0"/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1">
        <f t="shared" si="1"/>
        <v>0</v>
      </c>
      <c r="L26" s="11">
        <f t="shared" si="2"/>
        <v>0</v>
      </c>
      <c r="M26" s="10">
        <v>0</v>
      </c>
      <c r="N26" s="10">
        <v>0</v>
      </c>
      <c r="O26" s="6" t="s">
        <v>53</v>
      </c>
    </row>
    <row r="27" spans="1:15" s="6" customFormat="1" x14ac:dyDescent="0.15">
      <c r="A27" s="5" t="s">
        <v>54</v>
      </c>
      <c r="B27" s="11">
        <f t="shared" si="0"/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1">
        <f t="shared" si="1"/>
        <v>0</v>
      </c>
      <c r="L27" s="11">
        <f t="shared" si="2"/>
        <v>0</v>
      </c>
      <c r="M27" s="10">
        <v>0</v>
      </c>
      <c r="N27" s="10">
        <v>0</v>
      </c>
      <c r="O27" s="6" t="s">
        <v>55</v>
      </c>
    </row>
    <row r="28" spans="1:15" s="6" customFormat="1" x14ac:dyDescent="0.15">
      <c r="A28" s="5" t="s">
        <v>56</v>
      </c>
      <c r="B28" s="11">
        <f t="shared" si="0"/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1">
        <f t="shared" si="1"/>
        <v>0</v>
      </c>
      <c r="L28" s="11">
        <f t="shared" si="2"/>
        <v>0</v>
      </c>
      <c r="M28" s="10">
        <v>0</v>
      </c>
      <c r="N28" s="10">
        <v>0</v>
      </c>
      <c r="O28" s="6" t="s">
        <v>57</v>
      </c>
    </row>
    <row r="29" spans="1:15" s="6" customFormat="1" x14ac:dyDescent="0.15">
      <c r="A29" s="5" t="s">
        <v>58</v>
      </c>
      <c r="B29" s="11">
        <f t="shared" si="0"/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1">
        <f t="shared" si="1"/>
        <v>0</v>
      </c>
      <c r="L29" s="11">
        <f t="shared" si="2"/>
        <v>0</v>
      </c>
      <c r="M29" s="10">
        <v>0</v>
      </c>
      <c r="N29" s="10">
        <v>0</v>
      </c>
      <c r="O29" s="6" t="s">
        <v>59</v>
      </c>
    </row>
    <row r="30" spans="1:15" s="6" customFormat="1" x14ac:dyDescent="0.15">
      <c r="A30" s="5" t="s">
        <v>60</v>
      </c>
      <c r="B30" s="11">
        <f t="shared" si="0"/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1">
        <f t="shared" si="1"/>
        <v>0</v>
      </c>
      <c r="L30" s="11">
        <f t="shared" si="2"/>
        <v>0</v>
      </c>
      <c r="M30" s="10">
        <v>0</v>
      </c>
      <c r="N30" s="10">
        <v>0</v>
      </c>
      <c r="O30" s="6" t="s">
        <v>61</v>
      </c>
    </row>
    <row r="31" spans="1:15" s="6" customFormat="1" x14ac:dyDescent="0.15">
      <c r="A31" s="5" t="s">
        <v>62</v>
      </c>
      <c r="B31" s="11">
        <f t="shared" si="0"/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1">
        <f t="shared" si="1"/>
        <v>0</v>
      </c>
      <c r="L31" s="11">
        <f t="shared" si="2"/>
        <v>0</v>
      </c>
      <c r="M31" s="10">
        <v>0</v>
      </c>
      <c r="N31" s="10">
        <v>0</v>
      </c>
      <c r="O31" s="6" t="s">
        <v>63</v>
      </c>
    </row>
    <row r="32" spans="1:15" s="6" customFormat="1" x14ac:dyDescent="0.15">
      <c r="A32" s="5" t="s">
        <v>64</v>
      </c>
      <c r="B32" s="11">
        <f t="shared" si="0"/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1">
        <f t="shared" si="1"/>
        <v>0</v>
      </c>
      <c r="L32" s="11">
        <f t="shared" si="2"/>
        <v>0</v>
      </c>
      <c r="M32" s="10">
        <v>0</v>
      </c>
      <c r="N32" s="10">
        <v>0</v>
      </c>
      <c r="O32" s="6" t="s">
        <v>65</v>
      </c>
    </row>
    <row r="33" spans="1:15" s="6" customFormat="1" x14ac:dyDescent="0.15">
      <c r="A33" s="5" t="s">
        <v>66</v>
      </c>
      <c r="B33" s="11">
        <f t="shared" si="0"/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1">
        <f t="shared" si="1"/>
        <v>0</v>
      </c>
      <c r="L33" s="11">
        <f t="shared" si="2"/>
        <v>0</v>
      </c>
      <c r="M33" s="10">
        <v>0</v>
      </c>
      <c r="N33" s="10">
        <v>0</v>
      </c>
      <c r="O33" s="6" t="s">
        <v>67</v>
      </c>
    </row>
    <row r="34" spans="1:15" s="6" customFormat="1" x14ac:dyDescent="0.15">
      <c r="A34" s="5" t="s">
        <v>68</v>
      </c>
      <c r="B34" s="11">
        <f t="shared" si="0"/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1">
        <f t="shared" si="1"/>
        <v>0</v>
      </c>
      <c r="L34" s="11">
        <f t="shared" si="2"/>
        <v>0</v>
      </c>
      <c r="M34" s="10">
        <v>0</v>
      </c>
      <c r="N34" s="10">
        <v>0</v>
      </c>
      <c r="O34" s="6" t="s">
        <v>69</v>
      </c>
    </row>
    <row r="35" spans="1:15" s="6" customFormat="1" x14ac:dyDescent="0.15">
      <c r="A35" s="5" t="s">
        <v>70</v>
      </c>
      <c r="B35" s="11">
        <f t="shared" si="0"/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1">
        <f t="shared" si="1"/>
        <v>0</v>
      </c>
      <c r="L35" s="11">
        <f t="shared" si="2"/>
        <v>0</v>
      </c>
      <c r="M35" s="10">
        <v>0</v>
      </c>
      <c r="N35" s="10">
        <v>0</v>
      </c>
      <c r="O35" s="6" t="s">
        <v>71</v>
      </c>
    </row>
    <row r="36" spans="1:15" s="6" customFormat="1" x14ac:dyDescent="0.15">
      <c r="A36" s="5" t="s">
        <v>72</v>
      </c>
      <c r="B36" s="11">
        <f t="shared" si="0"/>
        <v>30</v>
      </c>
      <c r="C36" s="10">
        <v>0</v>
      </c>
      <c r="D36" s="10">
        <v>0</v>
      </c>
      <c r="E36" s="10">
        <v>2</v>
      </c>
      <c r="F36" s="10">
        <v>4</v>
      </c>
      <c r="G36" s="10">
        <v>0</v>
      </c>
      <c r="H36" s="10">
        <v>11</v>
      </c>
      <c r="I36" s="10">
        <v>13</v>
      </c>
      <c r="J36" s="10">
        <v>0</v>
      </c>
      <c r="K36" s="11">
        <f t="shared" si="1"/>
        <v>30</v>
      </c>
      <c r="L36" s="11">
        <f t="shared" si="2"/>
        <v>30</v>
      </c>
      <c r="M36" s="10">
        <v>0</v>
      </c>
      <c r="N36" s="10">
        <v>0</v>
      </c>
      <c r="O36" s="6" t="s">
        <v>73</v>
      </c>
    </row>
    <row r="37" spans="1:15" s="6" customFormat="1" x14ac:dyDescent="0.15">
      <c r="A37" s="5" t="s">
        <v>74</v>
      </c>
      <c r="B37" s="11">
        <f t="shared" si="0"/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1">
        <f t="shared" si="1"/>
        <v>0</v>
      </c>
      <c r="L37" s="11">
        <f t="shared" si="2"/>
        <v>0</v>
      </c>
      <c r="M37" s="10">
        <v>0</v>
      </c>
      <c r="N37" s="10">
        <v>0</v>
      </c>
      <c r="O37" s="6" t="s">
        <v>75</v>
      </c>
    </row>
    <row r="38" spans="1:15" s="6" customFormat="1" x14ac:dyDescent="0.15">
      <c r="A38" s="5" t="s">
        <v>76</v>
      </c>
      <c r="B38" s="11">
        <f t="shared" si="0"/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1">
        <f t="shared" si="1"/>
        <v>0</v>
      </c>
      <c r="L38" s="11">
        <f t="shared" si="2"/>
        <v>0</v>
      </c>
      <c r="M38" s="10">
        <v>0</v>
      </c>
      <c r="N38" s="10">
        <v>0</v>
      </c>
      <c r="O38" s="6" t="s">
        <v>77</v>
      </c>
    </row>
    <row r="39" spans="1:15" s="6" customFormat="1" x14ac:dyDescent="0.15">
      <c r="A39" s="5" t="s">
        <v>78</v>
      </c>
      <c r="B39" s="11">
        <f t="shared" si="0"/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1">
        <f t="shared" si="1"/>
        <v>0</v>
      </c>
      <c r="L39" s="11">
        <f t="shared" si="2"/>
        <v>0</v>
      </c>
      <c r="M39" s="10">
        <v>0</v>
      </c>
      <c r="N39" s="10">
        <v>0</v>
      </c>
      <c r="O39" s="6" t="s">
        <v>79</v>
      </c>
    </row>
    <row r="40" spans="1:15" s="6" customFormat="1" x14ac:dyDescent="0.15">
      <c r="A40" s="5" t="s">
        <v>80</v>
      </c>
      <c r="B40" s="11">
        <f t="shared" si="0"/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1">
        <f t="shared" si="1"/>
        <v>0</v>
      </c>
      <c r="L40" s="11">
        <f t="shared" si="2"/>
        <v>0</v>
      </c>
      <c r="M40" s="10">
        <v>0</v>
      </c>
      <c r="N40" s="10">
        <v>0</v>
      </c>
      <c r="O40" s="6" t="s">
        <v>81</v>
      </c>
    </row>
    <row r="41" spans="1:15" s="6" customFormat="1" x14ac:dyDescent="0.15">
      <c r="A41" s="5" t="s">
        <v>82</v>
      </c>
      <c r="B41" s="11">
        <f t="shared" si="0"/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1">
        <f t="shared" si="1"/>
        <v>0</v>
      </c>
      <c r="L41" s="11">
        <f t="shared" si="2"/>
        <v>0</v>
      </c>
      <c r="M41" s="10">
        <v>0</v>
      </c>
      <c r="N41" s="10">
        <v>0</v>
      </c>
      <c r="O41" s="6" t="s">
        <v>83</v>
      </c>
    </row>
    <row r="42" spans="1:15" ht="12" customHeight="1" x14ac:dyDescent="0.15">
      <c r="A42" s="17" t="s">
        <v>84</v>
      </c>
      <c r="B42" s="12">
        <f>SUM(B11:B41)</f>
        <v>74</v>
      </c>
      <c r="C42" s="12">
        <f>SUM(C11:C41)</f>
        <v>2</v>
      </c>
      <c r="D42" s="12">
        <f t="shared" ref="D42:N42" si="3">SUM(D11:D41)</f>
        <v>0</v>
      </c>
      <c r="E42" s="12">
        <f t="shared" si="3"/>
        <v>2</v>
      </c>
      <c r="F42" s="12">
        <f t="shared" si="3"/>
        <v>4</v>
      </c>
      <c r="G42" s="12">
        <f t="shared" si="3"/>
        <v>0</v>
      </c>
      <c r="H42" s="12">
        <f t="shared" si="3"/>
        <v>31</v>
      </c>
      <c r="I42" s="12">
        <f>SUM(I11:I41)</f>
        <v>33</v>
      </c>
      <c r="J42" s="12">
        <f t="shared" si="3"/>
        <v>0</v>
      </c>
      <c r="K42" s="12">
        <f t="shared" si="3"/>
        <v>70</v>
      </c>
      <c r="L42" s="12">
        <f t="shared" si="3"/>
        <v>72</v>
      </c>
      <c r="M42" s="12">
        <f t="shared" si="3"/>
        <v>2</v>
      </c>
      <c r="N42" s="12">
        <f t="shared" si="3"/>
        <v>0</v>
      </c>
    </row>
    <row r="43" spans="1:15" s="6" customFormat="1" x14ac:dyDescent="0.15">
      <c r="A43" s="5" t="s">
        <v>85</v>
      </c>
      <c r="B43" s="11">
        <f>SUM(L43:N43)</f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1">
        <v>0</v>
      </c>
      <c r="L43" s="11">
        <f>SUM(K43,C43:D43)</f>
        <v>0</v>
      </c>
      <c r="M43" s="10">
        <v>0</v>
      </c>
      <c r="N43" s="10">
        <v>0</v>
      </c>
      <c r="O43" s="6" t="s">
        <v>86</v>
      </c>
    </row>
    <row r="44" spans="1:15" s="6" customFormat="1" x14ac:dyDescent="0.15">
      <c r="A44" s="5" t="s">
        <v>87</v>
      </c>
      <c r="B44" s="11">
        <f t="shared" ref="B44:B52" si="4">SUM(L44:N44)</f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1">
        <v>0</v>
      </c>
      <c r="L44" s="11">
        <f t="shared" ref="L44:L52" si="5">SUM(K44,C44:D44)</f>
        <v>0</v>
      </c>
      <c r="M44" s="10">
        <v>0</v>
      </c>
      <c r="N44" s="10">
        <v>0</v>
      </c>
      <c r="O44" s="6" t="s">
        <v>88</v>
      </c>
    </row>
    <row r="45" spans="1:15" s="6" customFormat="1" x14ac:dyDescent="0.15">
      <c r="A45" s="5" t="s">
        <v>89</v>
      </c>
      <c r="B45" s="11">
        <f t="shared" si="4"/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1">
        <v>0</v>
      </c>
      <c r="L45" s="11">
        <f t="shared" si="5"/>
        <v>0</v>
      </c>
      <c r="M45" s="10">
        <v>0</v>
      </c>
      <c r="N45" s="10">
        <v>0</v>
      </c>
      <c r="O45" s="6" t="s">
        <v>90</v>
      </c>
    </row>
    <row r="46" spans="1:15" s="6" customFormat="1" x14ac:dyDescent="0.15">
      <c r="A46" s="5" t="s">
        <v>91</v>
      </c>
      <c r="B46" s="11">
        <f t="shared" si="4"/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1">
        <v>0</v>
      </c>
      <c r="L46" s="11">
        <f t="shared" si="5"/>
        <v>0</v>
      </c>
      <c r="M46" s="10">
        <v>0</v>
      </c>
      <c r="N46" s="10">
        <v>0</v>
      </c>
      <c r="O46" s="6" t="s">
        <v>92</v>
      </c>
    </row>
    <row r="47" spans="1:15" s="6" customFormat="1" x14ac:dyDescent="0.15">
      <c r="A47" s="5" t="s">
        <v>93</v>
      </c>
      <c r="B47" s="11">
        <f t="shared" si="4"/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1">
        <v>0</v>
      </c>
      <c r="L47" s="11">
        <f t="shared" si="5"/>
        <v>0</v>
      </c>
      <c r="M47" s="10">
        <v>0</v>
      </c>
      <c r="N47" s="10">
        <v>0</v>
      </c>
      <c r="O47" s="6" t="s">
        <v>94</v>
      </c>
    </row>
    <row r="48" spans="1:15" s="6" customFormat="1" x14ac:dyDescent="0.15">
      <c r="A48" s="5" t="s">
        <v>95</v>
      </c>
      <c r="B48" s="11">
        <f t="shared" si="4"/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1">
        <v>0</v>
      </c>
      <c r="L48" s="11">
        <f t="shared" si="5"/>
        <v>0</v>
      </c>
      <c r="M48" s="10">
        <v>0</v>
      </c>
      <c r="N48" s="10">
        <v>0</v>
      </c>
      <c r="O48" s="6" t="s">
        <v>96</v>
      </c>
    </row>
    <row r="49" spans="1:15" s="6" customFormat="1" x14ac:dyDescent="0.15">
      <c r="A49" s="5" t="s">
        <v>97</v>
      </c>
      <c r="B49" s="11">
        <f t="shared" si="4"/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1">
        <v>0</v>
      </c>
      <c r="L49" s="11">
        <f t="shared" si="5"/>
        <v>0</v>
      </c>
      <c r="M49" s="10">
        <v>0</v>
      </c>
      <c r="N49" s="10">
        <v>0</v>
      </c>
      <c r="O49" s="6" t="s">
        <v>98</v>
      </c>
    </row>
    <row r="50" spans="1:15" s="6" customFormat="1" x14ac:dyDescent="0.15">
      <c r="A50" s="5" t="s">
        <v>99</v>
      </c>
      <c r="B50" s="11">
        <f t="shared" si="4"/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1">
        <v>0</v>
      </c>
      <c r="L50" s="11">
        <f t="shared" si="5"/>
        <v>0</v>
      </c>
      <c r="M50" s="10">
        <v>0</v>
      </c>
      <c r="N50" s="10">
        <v>0</v>
      </c>
      <c r="O50" s="6" t="s">
        <v>100</v>
      </c>
    </row>
    <row r="51" spans="1:15" s="6" customFormat="1" x14ac:dyDescent="0.15">
      <c r="A51" s="5" t="s">
        <v>101</v>
      </c>
      <c r="B51" s="11">
        <f t="shared" si="4"/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1">
        <v>0</v>
      </c>
      <c r="L51" s="11">
        <f t="shared" si="5"/>
        <v>0</v>
      </c>
      <c r="M51" s="10">
        <v>0</v>
      </c>
      <c r="N51" s="10">
        <v>0</v>
      </c>
      <c r="O51" s="6" t="s">
        <v>102</v>
      </c>
    </row>
    <row r="52" spans="1:15" s="6" customFormat="1" x14ac:dyDescent="0.15">
      <c r="A52" s="5" t="s">
        <v>103</v>
      </c>
      <c r="B52" s="11">
        <f t="shared" si="4"/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1">
        <v>0</v>
      </c>
      <c r="L52" s="11">
        <f t="shared" si="5"/>
        <v>0</v>
      </c>
      <c r="M52" s="10">
        <v>0</v>
      </c>
      <c r="N52" s="10">
        <v>0</v>
      </c>
      <c r="O52" s="6" t="s">
        <v>104</v>
      </c>
    </row>
    <row r="53" spans="1:15" ht="12" customHeight="1" x14ac:dyDescent="0.15">
      <c r="A53" s="17" t="s">
        <v>105</v>
      </c>
      <c r="B53" s="12">
        <f>SUM(B43:B52)</f>
        <v>0</v>
      </c>
      <c r="C53" s="12">
        <f>SUM(C43:C52)</f>
        <v>0</v>
      </c>
      <c r="D53" s="12">
        <f t="shared" ref="D53:N53" si="6">SUM(D43:D52)</f>
        <v>0</v>
      </c>
      <c r="E53" s="12">
        <f t="shared" si="6"/>
        <v>0</v>
      </c>
      <c r="F53" s="12">
        <f t="shared" si="6"/>
        <v>0</v>
      </c>
      <c r="G53" s="12">
        <f t="shared" si="6"/>
        <v>0</v>
      </c>
      <c r="H53" s="12">
        <f t="shared" si="6"/>
        <v>0</v>
      </c>
      <c r="I53" s="12">
        <f t="shared" si="6"/>
        <v>0</v>
      </c>
      <c r="J53" s="12">
        <f t="shared" si="6"/>
        <v>0</v>
      </c>
      <c r="K53" s="12">
        <f t="shared" si="6"/>
        <v>0</v>
      </c>
      <c r="L53" s="12">
        <f t="shared" si="6"/>
        <v>0</v>
      </c>
      <c r="M53" s="12">
        <f t="shared" si="6"/>
        <v>0</v>
      </c>
      <c r="N53" s="12">
        <f t="shared" si="6"/>
        <v>0</v>
      </c>
    </row>
    <row r="54" spans="1:15" ht="12" customHeight="1" x14ac:dyDescent="0.15">
      <c r="A54" s="17" t="s">
        <v>106</v>
      </c>
      <c r="B54" s="12">
        <f>SUM(B42,B53)</f>
        <v>74</v>
      </c>
      <c r="C54" s="12">
        <f>SUM(C42,C53)</f>
        <v>2</v>
      </c>
      <c r="D54" s="12">
        <f t="shared" ref="D54:N54" si="7">SUM(D42,D53)</f>
        <v>0</v>
      </c>
      <c r="E54" s="12">
        <f t="shared" si="7"/>
        <v>2</v>
      </c>
      <c r="F54" s="12">
        <f t="shared" si="7"/>
        <v>4</v>
      </c>
      <c r="G54" s="12">
        <f t="shared" si="7"/>
        <v>0</v>
      </c>
      <c r="H54" s="12">
        <f t="shared" si="7"/>
        <v>31</v>
      </c>
      <c r="I54" s="12">
        <f t="shared" si="7"/>
        <v>33</v>
      </c>
      <c r="J54" s="12">
        <f t="shared" si="7"/>
        <v>0</v>
      </c>
      <c r="K54" s="12">
        <f t="shared" si="7"/>
        <v>70</v>
      </c>
      <c r="L54" s="12">
        <f t="shared" si="7"/>
        <v>72</v>
      </c>
      <c r="M54" s="12">
        <f t="shared" si="7"/>
        <v>2</v>
      </c>
      <c r="N54" s="12">
        <f t="shared" si="7"/>
        <v>0</v>
      </c>
    </row>
  </sheetData>
  <mergeCells count="21">
    <mergeCell ref="B3:B10"/>
    <mergeCell ref="C3:L3"/>
    <mergeCell ref="M3:M10"/>
    <mergeCell ref="N3:N10"/>
    <mergeCell ref="A4:A8"/>
    <mergeCell ref="C4:C10"/>
    <mergeCell ref="D4:D10"/>
    <mergeCell ref="E4:K4"/>
    <mergeCell ref="L4:L10"/>
    <mergeCell ref="A9:A10"/>
    <mergeCell ref="H9:H10"/>
    <mergeCell ref="I9:I10"/>
    <mergeCell ref="E5:I6"/>
    <mergeCell ref="K5:K10"/>
    <mergeCell ref="J6:J7"/>
    <mergeCell ref="E7:G8"/>
    <mergeCell ref="H7:I8"/>
    <mergeCell ref="J8:J9"/>
    <mergeCell ref="E9:E10"/>
    <mergeCell ref="F9:F10"/>
    <mergeCell ref="G9:G10"/>
  </mergeCells>
  <phoneticPr fontId="0"/>
  <printOptions horizontalCentered="1" verticalCentered="1"/>
  <pageMargins left="0.98425196850393704" right="0.39370078740157483" top="0.39370078740157483" bottom="0.98425196850393704" header="0.51181102362204722" footer="0.51181102362204722"/>
  <pageSetup paperSize="9" scale="9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全職員</vt:lpstr>
      <vt:lpstr>一般職員</vt:lpstr>
      <vt:lpstr>教育公務員</vt:lpstr>
      <vt:lpstr>技能労務職</vt:lpstr>
      <vt:lpstr>臨時職員</vt:lpstr>
      <vt:lpstr>一般職員!Print_Area</vt:lpstr>
      <vt:lpstr>技能労務職!Print_Area</vt:lpstr>
      <vt:lpstr>教育公務員!Print_Area</vt:lpstr>
      <vt:lpstr>全職員!Print_Area</vt:lpstr>
      <vt:lpstr>臨時職員!Print_Area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根来　秀徳</dc:creator>
  <cp:lastModifiedBy>玉木　陽介</cp:lastModifiedBy>
  <cp:lastPrinted>2025-02-26T02:46:49Z</cp:lastPrinted>
  <dcterms:created xsi:type="dcterms:W3CDTF">2024-02-16T08:24:41Z</dcterms:created>
  <dcterms:modified xsi:type="dcterms:W3CDTF">2025-02-26T02:47:00Z</dcterms:modified>
</cp:coreProperties>
</file>